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БЮДЖЕТА'!$A$12:$E$210</definedName>
    <definedName name="_xlnm.Print_Titles" localSheetId="0">'БЕЗ УЧЕТА СЧЕТОВ БЮДЖЕТА'!$12:$12</definedName>
    <definedName name="_xlnm.Print_Area" localSheetId="0">'БЕЗ УЧЕТА СЧЕТОВ БЮДЖЕТА'!$A$1:$G$210</definedName>
  </definedNames>
  <calcPr calcId="145621"/>
</workbook>
</file>

<file path=xl/calcChain.xml><?xml version="1.0" encoding="utf-8"?>
<calcChain xmlns="http://schemas.openxmlformats.org/spreadsheetml/2006/main">
  <c r="F58" i="1" l="1"/>
  <c r="G58" i="1"/>
  <c r="E58" i="1"/>
  <c r="F59" i="1"/>
  <c r="G59" i="1"/>
  <c r="E59" i="1"/>
  <c r="F136" i="1" l="1"/>
  <c r="G136" i="1"/>
  <c r="E136" i="1"/>
  <c r="F97" i="1"/>
  <c r="G97" i="1"/>
  <c r="E97" i="1"/>
  <c r="G204" i="1" l="1"/>
  <c r="F204" i="1"/>
  <c r="E204" i="1"/>
  <c r="G163" i="1"/>
  <c r="F163" i="1"/>
  <c r="E163" i="1"/>
  <c r="F171" i="1"/>
  <c r="G171" i="1"/>
  <c r="E171" i="1"/>
  <c r="F141" i="1"/>
  <c r="G141" i="1"/>
  <c r="E141" i="1"/>
  <c r="E140" i="1" s="1"/>
  <c r="F122" i="1"/>
  <c r="G122" i="1"/>
  <c r="E122" i="1"/>
  <c r="F120" i="1"/>
  <c r="F119" i="1" s="1"/>
  <c r="F118" i="1" s="1"/>
  <c r="G120" i="1"/>
  <c r="E120" i="1"/>
  <c r="F79" i="1"/>
  <c r="F78" i="1" s="1"/>
  <c r="G79" i="1"/>
  <c r="G78" i="1" s="1"/>
  <c r="E79" i="1"/>
  <c r="E78" i="1" s="1"/>
  <c r="F140" i="1"/>
  <c r="G140" i="1"/>
  <c r="F128" i="1"/>
  <c r="G128" i="1"/>
  <c r="G127" i="1" s="1"/>
  <c r="E128" i="1"/>
  <c r="E127" i="1" s="1"/>
  <c r="F108" i="1"/>
  <c r="G108" i="1"/>
  <c r="E108" i="1"/>
  <c r="F96" i="1"/>
  <c r="G96" i="1"/>
  <c r="E96" i="1"/>
  <c r="F82" i="1"/>
  <c r="F81" i="1" s="1"/>
  <c r="G82" i="1"/>
  <c r="E82" i="1"/>
  <c r="F105" i="1"/>
  <c r="G105" i="1"/>
  <c r="E105" i="1"/>
  <c r="F198" i="1"/>
  <c r="G198" i="1"/>
  <c r="E198" i="1"/>
  <c r="F69" i="1"/>
  <c r="F68" i="1" s="1"/>
  <c r="G69" i="1"/>
  <c r="E69" i="1"/>
  <c r="E68" i="1" s="1"/>
  <c r="F156" i="1"/>
  <c r="F155" i="1" s="1"/>
  <c r="G156" i="1"/>
  <c r="G155" i="1" s="1"/>
  <c r="E156" i="1"/>
  <c r="E155" i="1" s="1"/>
  <c r="F127" i="1"/>
  <c r="F92" i="1"/>
  <c r="G92" i="1"/>
  <c r="G91" i="1" s="1"/>
  <c r="E92" i="1"/>
  <c r="G94" i="1"/>
  <c r="F94" i="1"/>
  <c r="E94" i="1"/>
  <c r="E91" i="1" s="1"/>
  <c r="G81" i="1"/>
  <c r="G53" i="1"/>
  <c r="G52" i="1" s="1"/>
  <c r="F53" i="1"/>
  <c r="F52" i="1" s="1"/>
  <c r="E53" i="1"/>
  <c r="E52" i="1" s="1"/>
  <c r="F18" i="1"/>
  <c r="F17" i="1" s="1"/>
  <c r="F176" i="1"/>
  <c r="G176" i="1"/>
  <c r="E176" i="1"/>
  <c r="F125" i="1"/>
  <c r="F124" i="1" s="1"/>
  <c r="G125" i="1"/>
  <c r="G124" i="1" s="1"/>
  <c r="E125" i="1"/>
  <c r="E124" i="1" s="1"/>
  <c r="F46" i="1"/>
  <c r="G46" i="1"/>
  <c r="E46" i="1"/>
  <c r="F42" i="1"/>
  <c r="G42" i="1"/>
  <c r="E42" i="1"/>
  <c r="G18" i="1"/>
  <c r="G17" i="1" s="1"/>
  <c r="E18" i="1"/>
  <c r="E17" i="1" s="1"/>
  <c r="G208" i="1"/>
  <c r="G207" i="1" s="1"/>
  <c r="F208" i="1"/>
  <c r="F207" i="1" s="1"/>
  <c r="G202" i="1"/>
  <c r="F202" i="1"/>
  <c r="G200" i="1"/>
  <c r="F200" i="1"/>
  <c r="G196" i="1"/>
  <c r="F196" i="1"/>
  <c r="G193" i="1"/>
  <c r="F193" i="1"/>
  <c r="G190" i="1"/>
  <c r="F190" i="1"/>
  <c r="G188" i="1"/>
  <c r="F188" i="1"/>
  <c r="G186" i="1"/>
  <c r="F186" i="1"/>
  <c r="G169" i="1"/>
  <c r="F169" i="1"/>
  <c r="G167" i="1"/>
  <c r="F167" i="1"/>
  <c r="G153" i="1"/>
  <c r="G152" i="1" s="1"/>
  <c r="F153" i="1"/>
  <c r="F152" i="1" s="1"/>
  <c r="G150" i="1"/>
  <c r="G149" i="1" s="1"/>
  <c r="F150" i="1"/>
  <c r="F149" i="1" s="1"/>
  <c r="G147" i="1"/>
  <c r="G146" i="1" s="1"/>
  <c r="F147" i="1"/>
  <c r="F146" i="1" s="1"/>
  <c r="G135" i="1"/>
  <c r="F135" i="1"/>
  <c r="G116" i="1"/>
  <c r="F116" i="1"/>
  <c r="G89" i="1"/>
  <c r="G88" i="1" s="1"/>
  <c r="F89" i="1"/>
  <c r="F88" i="1" s="1"/>
  <c r="G86" i="1"/>
  <c r="G85" i="1" s="1"/>
  <c r="F86" i="1"/>
  <c r="F85" i="1" s="1"/>
  <c r="G76" i="1"/>
  <c r="G75" i="1" s="1"/>
  <c r="F76" i="1"/>
  <c r="F75" i="1" s="1"/>
  <c r="G73" i="1"/>
  <c r="G72" i="1" s="1"/>
  <c r="F73" i="1"/>
  <c r="F72" i="1" s="1"/>
  <c r="G68" i="1"/>
  <c r="G66" i="1"/>
  <c r="F66" i="1"/>
  <c r="G63" i="1"/>
  <c r="F63" i="1"/>
  <c r="G56" i="1"/>
  <c r="G55" i="1" s="1"/>
  <c r="F56" i="1"/>
  <c r="F55" i="1" s="1"/>
  <c r="G49" i="1"/>
  <c r="F49" i="1"/>
  <c r="G30" i="1"/>
  <c r="F30" i="1"/>
  <c r="G25" i="1"/>
  <c r="F25" i="1"/>
  <c r="G15" i="1"/>
  <c r="G14" i="1" s="1"/>
  <c r="F15" i="1"/>
  <c r="F14" i="1" s="1"/>
  <c r="E135" i="1"/>
  <c r="E63" i="1"/>
  <c r="E62" i="1" s="1"/>
  <c r="E66" i="1"/>
  <c r="E30" i="1"/>
  <c r="E25" i="1"/>
  <c r="E208" i="1"/>
  <c r="E207" i="1" s="1"/>
  <c r="E202" i="1"/>
  <c r="E200" i="1"/>
  <c r="E196" i="1"/>
  <c r="E193" i="1"/>
  <c r="E190" i="1"/>
  <c r="E188" i="1"/>
  <c r="E186" i="1"/>
  <c r="E169" i="1"/>
  <c r="E167" i="1"/>
  <c r="E153" i="1"/>
  <c r="E152" i="1" s="1"/>
  <c r="E150" i="1"/>
  <c r="E149" i="1" s="1"/>
  <c r="E147" i="1"/>
  <c r="E146" i="1" s="1"/>
  <c r="E116" i="1"/>
  <c r="E89" i="1"/>
  <c r="E88" i="1" s="1"/>
  <c r="E86" i="1"/>
  <c r="E85" i="1" s="1"/>
  <c r="E81" i="1"/>
  <c r="E76" i="1"/>
  <c r="E75" i="1" s="1"/>
  <c r="E73" i="1"/>
  <c r="E72" i="1" s="1"/>
  <c r="E56" i="1"/>
  <c r="E55" i="1" s="1"/>
  <c r="E49" i="1"/>
  <c r="E15" i="1"/>
  <c r="E14" i="1" s="1"/>
  <c r="G62" i="1"/>
  <c r="F62" i="1"/>
  <c r="G119" i="1"/>
  <c r="G118" i="1" s="1"/>
  <c r="E119" i="1"/>
  <c r="E118" i="1" s="1"/>
  <c r="G161" i="1"/>
  <c r="G160" i="1" s="1"/>
  <c r="F104" i="1" l="1"/>
  <c r="F103" i="1" s="1"/>
  <c r="G104" i="1"/>
  <c r="G103" i="1" s="1"/>
  <c r="E161" i="1"/>
  <c r="E160" i="1" s="1"/>
  <c r="F24" i="1"/>
  <c r="F91" i="1"/>
  <c r="F161" i="1"/>
  <c r="E104" i="1"/>
  <c r="E103" i="1" s="1"/>
  <c r="F23" i="1"/>
  <c r="F13" i="1" s="1"/>
  <c r="G24" i="1"/>
  <c r="G23" i="1" s="1"/>
  <c r="G13" i="1" s="1"/>
  <c r="G210" i="1" s="1"/>
  <c r="G214" i="1" s="1"/>
  <c r="E24" i="1"/>
  <c r="E23" i="1" s="1"/>
  <c r="F160" i="1"/>
  <c r="E13" i="1" l="1"/>
  <c r="E210" i="1" s="1"/>
  <c r="E214" i="1" s="1"/>
  <c r="F210" i="1"/>
  <c r="F214" i="1" s="1"/>
</calcChain>
</file>

<file path=xl/sharedStrings.xml><?xml version="1.0" encoding="utf-8"?>
<sst xmlns="http://schemas.openxmlformats.org/spreadsheetml/2006/main" count="415" uniqueCount="316">
  <si>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</si>
  <si>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</si>
  <si>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</si>
  <si>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</si>
  <si>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</si>
  <si>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</si>
  <si>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</si>
  <si>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</si>
  <si>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</si>
  <si>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</si>
  <si>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</si>
  <si>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</si>
  <si>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</si>
  <si>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</si>
  <si>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</si>
  <si>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</si>
  <si>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</si>
  <si>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</si>
  <si>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</si>
  <si>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</si>
  <si>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</si>
  <si>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</si>
  <si>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</si>
  <si>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</si>
  <si>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</si>
  <si>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</si>
  <si>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</si>
  <si>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</si>
  <si>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</si>
  <si>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</si>
  <si>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</si>
  <si>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</si>
  <si>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</si>
  <si>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</si>
  <si>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</si>
  <si>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</si>
  <si>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</si>
  <si>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</si>
  <si>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</si>
  <si>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</si>
  <si>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</si>
  <si>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</si>
  <si>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</si>
  <si>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</si>
  <si>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</si>
  <si>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</si>
  <si>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</si>
  <si>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</si>
  <si>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</si>
  <si>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</si>
  <si>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</si>
  <si>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</si>
  <si>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</si>
  <si>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</si>
  <si>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</si>
  <si>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</si>
  <si>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</si>
  <si>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</si>
  <si>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Мероприятия районных казенных муниципальных учреждений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</si>
  <si>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</si>
  <si>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</si>
  <si>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</si>
  <si>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</si>
  <si>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</si>
  <si>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</si>
  <si>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</si>
  <si>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</si>
  <si>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</si>
  <si>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</si>
  <si>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</si>
  <si>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</si>
  <si>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</si>
  <si>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</si>
  <si>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</si>
  <si>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</si>
  <si>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</si>
  <si>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Мероприятия районных казенных муниципальных учреждений  по содержанию жилищно-коммунального хозяйства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</si>
  <si>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</si>
  <si>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</si>
  <si>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</si>
  <si>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</si>
  <si>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</si>
  <si>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</si>
  <si>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</si>
  <si>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</si>
  <si>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</si>
  <si>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</si>
  <si>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</si>
  <si>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</si>
  <si>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</si>
  <si>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</si>
  <si>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</si>
  <si>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</si>
  <si>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</si>
  <si>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</si>
  <si>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</si>
  <si>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</si>
  <si>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</si>
  <si>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</si>
  <si>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</si>
  <si>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</si>
  <si>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</si>
  <si>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</si>
  <si>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</si>
  <si>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</si>
  <si>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</si>
  <si>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</si>
  <si>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</si>
  <si>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</si>
  <si>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</si>
  <si>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</si>
  <si>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</si>
  <si>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</si>
  <si>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</si>
  <si>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</si>
  <si>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</si>
  <si>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</si>
  <si>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</si>
  <si>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</si>
  <si>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</si>
  <si>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</si>
  <si>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</si>
  <si>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</si>
  <si>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</si>
  <si>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</si>
  <si>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</si>
  <si>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</si>
  <si>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</si>
  <si>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</si>
  <si>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</si>
  <si>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</si>
  <si>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</si>
  <si>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</si>
  <si>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</si>
  <si>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</si>
  <si>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</si>
  <si>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</si>
  <si>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</si>
  <si>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</si>
  <si>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</si>
  <si>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</si>
  <si>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</si>
  <si>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</si>
  <si>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</si>
  <si>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</si>
  <si>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</si>
  <si>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</si>
  <si>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</si>
  <si>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</si>
  <si>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по обеспечение граждан твердым топливом (дровами) местный бюджет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</si>
  <si>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</si>
  <si>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</si>
  <si>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</si>
  <si>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</si>
  <si>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</si>
  <si>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</si>
  <si>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</si>
  <si>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Мероприятия районных казенных муниципальных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</si>
  <si>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</si>
  <si>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</si>
  <si>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</si>
  <si>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</si>
  <si>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</si>
  <si>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0600011620</t>
  </si>
  <si>
    <t>0700011620</t>
  </si>
  <si>
    <t>1100011630</t>
  </si>
  <si>
    <t>1500011610</t>
  </si>
  <si>
    <t>1630011610</t>
  </si>
  <si>
    <t>1900011620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</si>
  <si>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</si>
  <si>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</si>
  <si>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</si>
  <si>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</si>
  <si>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</si>
  <si>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</si>
  <si>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</si>
  <si>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</si>
  <si>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</si>
  <si>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</si>
  <si>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</si>
  <si>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</si>
  <si>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</si>
  <si>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99999M0820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</si>
  <si>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</si>
  <si>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</si>
  <si>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</si>
  <si>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</si>
  <si>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</si>
  <si>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</si>
  <si>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</si>
  <si>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</si>
  <si>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</si>
  <si>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</si>
  <si>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26000М0820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</si>
  <si>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</si>
  <si>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</si>
  <si>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</si>
  <si>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</si>
  <si>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</si>
  <si>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</si>
  <si>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</si>
  <si>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</si>
  <si>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</si>
  <si>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</si>
  <si>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</si>
  <si>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</si>
  <si>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</si>
  <si>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</si>
  <si>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</si>
  <si>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</si>
  <si>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</si>
  <si>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</si>
  <si>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</si>
  <si>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</si>
  <si>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</si>
  <si>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</si>
  <si>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</si>
  <si>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</si>
  <si>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</si>
  <si>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</si>
  <si>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</si>
  <si>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2000011610</t>
  </si>
  <si>
    <t>1400011610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</si>
  <si>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</si>
  <si>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</si>
  <si>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</si>
  <si>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</si>
  <si>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</si>
  <si>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</si>
  <si>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</si>
  <si>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</si>
  <si>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</si>
  <si>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</si>
  <si>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</si>
  <si>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</si>
  <si>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</si>
  <si>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</si>
  <si>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</si>
  <si>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</si>
  <si>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</si>
  <si>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</si>
  <si>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Мероприятия администрации Михайловского муниципального района по  профилактике правонарушений </t>
  </si>
  <si>
    <t>0700011610</t>
  </si>
  <si>
    <t xml:space="preserve">Мероприятия районных казенных муниципальных учреждений по содействию развитию малого и среднего предпринимательства на территории ММР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</si>
  <si>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</si>
  <si>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</si>
  <si>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</si>
  <si>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</si>
  <si>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</si>
  <si>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</si>
  <si>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</si>
  <si>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</si>
  <si>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</si>
  <si>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</si>
  <si>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</si>
  <si>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</si>
  <si>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</si>
  <si>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</si>
  <si>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0310021691</t>
  </si>
  <si>
    <t>Мероприятия учреждений по развитию общего образования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</si>
  <si>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</si>
  <si>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</si>
  <si>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</si>
  <si>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</si>
  <si>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</si>
  <si>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16200L4670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</si>
  <si>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</si>
  <si>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</si>
  <si>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</si>
  <si>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</si>
  <si>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1900092270</t>
  </si>
  <si>
    <t>19000S2270</t>
  </si>
  <si>
    <t>тыс.руб.</t>
  </si>
  <si>
    <t xml:space="preserve">Приложение 9 к решению </t>
  </si>
  <si>
    <t>районного бюджета на 2023 год и плановый период 2024 и 2025 годы по финансовому обеспечению муниципальных программ Михайловского муниципального района и непрограммным направлениям деятельности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</si>
  <si>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</si>
  <si>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</si>
  <si>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</si>
  <si>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</si>
  <si>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</si>
  <si>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</si>
  <si>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</si>
  <si>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</si>
  <si>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</si>
  <si>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</si>
  <si>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</si>
  <si>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</si>
  <si>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</si>
  <si>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</si>
  <si>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2100092020</t>
  </si>
  <si>
    <t>21000S2020</t>
  </si>
  <si>
    <t>2100092340</t>
  </si>
  <si>
    <t>21000S2340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</si>
  <si>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</si>
  <si>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</si>
  <si>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</si>
  <si>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</si>
  <si>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</si>
  <si>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0310051790</t>
  </si>
  <si>
    <t>№ 286 от 21.12.2022 г.</t>
  </si>
  <si>
    <t xml:space="preserve">Приложение 5 к решению 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</si>
  <si>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</si>
  <si>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</si>
  <si>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03100S2360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</si>
  <si>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</si>
  <si>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0500010610</t>
  </si>
  <si>
    <t>0500010630</t>
  </si>
  <si>
    <t>Мероприятия районных бюджетных муниципальных учреждений по созданию доступной среды для инвалид</t>
  </si>
  <si>
    <t>Мероприятия районных казенных муниципальных учреждений по развитию физической культуры и спорта ММР</t>
  </si>
  <si>
    <t>1500011630</t>
  </si>
  <si>
    <t>2000092640</t>
  </si>
  <si>
    <t>20000S2640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</si>
  <si>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</si>
  <si>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</si>
  <si>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Предоставление субсидий бюджетным, автономным учреждениям и иным некоммерческим организациям</t>
  </si>
  <si>
    <t>№ 318 от 23.03.2023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</si>
</sst>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#,##0.0000"/>
    <numFmt numFmtId="168" formatCode="#,##0.00000"/>
    <numFmt numFmtId="169" formatCode="_-* #,##0.000_р_._-;\-* #,##0.000_р_._-;_-* &quot;-&quot;??_р_._-;_-@_-"/>
    <numFmt numFmtId="170" formatCode="_-* #,##0.00000_р_._-;\-* #,##0.00000_р_._-;_-* &quot;-&quot;??_р_._-;_-@_-"/>
    <numFmt numFmtId="171" formatCode="_-* #,##0.0000_р_._-;\-* #,##0.0000_р_._-;_-* &quot;-&quot;??_р_._-;_-@_-"/>
    <numFmt numFmtId="172" formatCode="_-* #,##0.000000_р_._-;\-* #,##0.000000_р_._-;_-* &quot;-&quot;??_р_._-;_-@_-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7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165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8" fontId="6" fillId="5" borderId="0" xfId="0" applyNumberFormat="1" applyFont="1" applyFill="1" applyBorder="1" applyAlignment="1">
      <alignment horizontal="center" vertical="center" shrinkToFit="1"/>
    </xf>
    <xf numFmtId="168" fontId="2" fillId="0" borderId="0" xfId="0" applyNumberFormat="1" applyFont="1"/>
    <xf numFmtId="168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8" fontId="3" fillId="4" borderId="1" xfId="0" applyNumberFormat="1" applyFont="1" applyFill="1" applyBorder="1" applyAlignment="1">
      <alignment horizontal="center" vertical="center" shrinkToFit="1"/>
    </xf>
    <xf numFmtId="168" fontId="9" fillId="4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8" fontId="7" fillId="6" borderId="1" xfId="0" applyNumberFormat="1" applyFont="1" applyFill="1" applyBorder="1" applyAlignment="1">
      <alignment horizontal="center" vertical="center" shrinkToFit="1"/>
    </xf>
    <xf numFmtId="167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shrinkToFi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65" fontId="10" fillId="9" borderId="1" xfId="0" applyNumberFormat="1" applyFont="1" applyFill="1" applyBorder="1" applyAlignment="1">
      <alignment horizontal="center" vertical="center" wrapText="1"/>
    </xf>
    <xf numFmtId="172" fontId="2" fillId="0" borderId="0" xfId="5" applyNumberFormat="1" applyFont="1"/>
    <xf numFmtId="167" fontId="3" fillId="4" borderId="1" xfId="0" applyNumberFormat="1" applyFont="1" applyFill="1" applyBorder="1" applyAlignment="1">
      <alignment horizontal="center" vertical="center" shrinkToFit="1"/>
    </xf>
    <xf numFmtId="171" fontId="3" fillId="5" borderId="1" xfId="5" applyNumberFormat="1" applyFont="1" applyFill="1" applyBorder="1" applyAlignment="1">
      <alignment horizontal="center" vertical="center" shrinkToFit="1"/>
    </xf>
    <xf numFmtId="170" fontId="3" fillId="5" borderId="1" xfId="5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9" fontId="3" fillId="5" borderId="1" xfId="5" applyNumberFormat="1" applyFont="1" applyFill="1" applyBorder="1" applyAlignment="1">
      <alignment horizontal="center" vertical="center" shrinkToFit="1"/>
    </xf>
    <xf numFmtId="168" fontId="3" fillId="9" borderId="1" xfId="0" applyNumberFormat="1" applyFont="1" applyFill="1" applyBorder="1" applyAlignment="1">
      <alignment horizontal="center" vertical="center" shrinkToFit="1"/>
    </xf>
    <xf numFmtId="168" fontId="10" fillId="7" borderId="1" xfId="0" applyNumberFormat="1" applyFont="1" applyFill="1" applyBorder="1" applyAlignment="1">
      <alignment horizontal="center" vertical="center" wrapText="1"/>
    </xf>
    <xf numFmtId="170" fontId="2" fillId="0" borderId="0" xfId="5" applyNumberFormat="1" applyFont="1" applyAlignment="1">
      <alignment shrinkToFi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showGridLines="0" tabSelected="1" view="pageBreakPreview" topLeftCell="A52" zoomScale="112" zoomScaleNormal="100" zoomScaleSheetLayoutView="112" workbookViewId="0">
      <selection activeCell="E58" sqref="E58:G58"/>
    </sheetView>
  </sheetViews>
  <sheetFormatPr defaultRowHeight="12.75" outlineLevelRow="6" x14ac:dyDescent="0.2"/>
  <cols>
    <col min="1" max="1" width="75.28515625" style="2" customWidth="1"/>
    <col min="2" max="2" width="6.140625" style="13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8" width="20" style="2" customWidth="1"/>
    <col min="9" max="16384" width="9.140625" style="2"/>
  </cols>
  <sheetData>
    <row r="1" spans="1:7" ht="15.75" x14ac:dyDescent="0.25">
      <c r="E1" s="105" t="s">
        <v>300</v>
      </c>
      <c r="F1" s="105"/>
      <c r="G1" s="105"/>
    </row>
    <row r="2" spans="1:7" ht="15.75" x14ac:dyDescent="0.25">
      <c r="E2" s="106" t="s">
        <v>53</v>
      </c>
      <c r="F2" s="106"/>
      <c r="G2" s="106"/>
    </row>
    <row r="3" spans="1:7" ht="15.75" x14ac:dyDescent="0.25">
      <c r="E3" s="102" t="s">
        <v>315</v>
      </c>
      <c r="F3" s="102"/>
      <c r="G3" s="102"/>
    </row>
    <row r="5" spans="1:7" ht="15.75" x14ac:dyDescent="0.25">
      <c r="B5" s="89"/>
      <c r="C5" s="89"/>
      <c r="D5" s="89"/>
      <c r="E5" s="105" t="s">
        <v>273</v>
      </c>
      <c r="F5" s="105"/>
      <c r="G5" s="105"/>
    </row>
    <row r="6" spans="1:7" ht="15" customHeight="1" x14ac:dyDescent="0.25">
      <c r="B6" s="90"/>
      <c r="C6" s="90"/>
      <c r="D6" s="90"/>
      <c r="E6" s="106" t="s">
        <v>53</v>
      </c>
      <c r="F6" s="106"/>
      <c r="G6" s="106"/>
    </row>
    <row r="7" spans="1:7" ht="15.75" x14ac:dyDescent="0.25">
      <c r="B7" s="91"/>
      <c r="C7" s="92"/>
      <c r="D7" s="92"/>
      <c r="E7" s="102" t="s">
        <v>299</v>
      </c>
      <c r="F7" s="102"/>
      <c r="G7" s="102"/>
    </row>
    <row r="8" spans="1:7" x14ac:dyDescent="0.2">
      <c r="B8" s="2"/>
    </row>
    <row r="9" spans="1:7" ht="30.75" customHeight="1" x14ac:dyDescent="0.35">
      <c r="A9" s="104" t="s">
        <v>18</v>
      </c>
      <c r="B9" s="104"/>
      <c r="C9" s="104"/>
      <c r="D9" s="104"/>
      <c r="E9" s="104"/>
      <c r="F9" s="104"/>
      <c r="G9" s="104"/>
    </row>
    <row r="10" spans="1:7" ht="57" customHeight="1" x14ac:dyDescent="0.2">
      <c r="A10" s="103" t="s">
        <v>274</v>
      </c>
      <c r="B10" s="103"/>
      <c r="C10" s="103"/>
      <c r="D10" s="103"/>
      <c r="E10" s="103"/>
      <c r="F10" s="103"/>
      <c r="G10" s="103"/>
    </row>
    <row r="11" spans="1:7" ht="15.75" x14ac:dyDescent="0.25">
      <c r="A11" s="19"/>
      <c r="B11" s="19"/>
      <c r="C11" s="19"/>
      <c r="D11" s="19"/>
      <c r="E11" s="19"/>
      <c r="G11" s="2" t="s">
        <v>272</v>
      </c>
    </row>
    <row r="12" spans="1:7" ht="15" x14ac:dyDescent="0.2">
      <c r="A12" s="4" t="s">
        <v>0</v>
      </c>
      <c r="B12" s="4" t="s">
        <v>13</v>
      </c>
      <c r="C12" s="4" t="s">
        <v>1</v>
      </c>
      <c r="D12" s="4" t="s">
        <v>192</v>
      </c>
      <c r="E12" s="4" t="s">
        <v>223</v>
      </c>
      <c r="F12" s="4" t="s">
        <v>251</v>
      </c>
      <c r="G12" s="4" t="s">
        <v>261</v>
      </c>
    </row>
    <row r="13" spans="1:7" ht="25.5" customHeight="1" x14ac:dyDescent="0.2">
      <c r="A13" s="34" t="s">
        <v>52</v>
      </c>
      <c r="B13" s="35" t="s">
        <v>2</v>
      </c>
      <c r="C13" s="36"/>
      <c r="D13" s="35" t="s">
        <v>77</v>
      </c>
      <c r="E13" s="77">
        <f>E17+E23+E58+E68+E72+E78+E81+E85+E88+E96+E103+E124+E14+E62+E55+E118+E127+E146+E149+E152+E155+E75+E91+E135+E140</f>
        <v>1053717.3789299999</v>
      </c>
      <c r="F13" s="77">
        <f>F17+F23+F58+F68+F72+F78+F81+F85+F88+F96+F103+F124+F14+F62+F55+F118+F127+F146+F149+F152+F155+F75+F91+F135+F140</f>
        <v>998337.01496000006</v>
      </c>
      <c r="G13" s="77">
        <f>G17+G23+G58+G68+G72+G78+G81+G85+G88+G96+G103+G124+G14+G62+G55+G118+G127+G146+G149+G152+G155+G75+G91+G135+G140</f>
        <v>1016010.1773700002</v>
      </c>
    </row>
    <row r="14" spans="1:7" ht="33.75" customHeight="1" x14ac:dyDescent="0.2">
      <c r="A14" s="43" t="s">
        <v>158</v>
      </c>
      <c r="B14" s="44" t="s">
        <v>59</v>
      </c>
      <c r="C14" s="45"/>
      <c r="D14" s="44" t="s">
        <v>78</v>
      </c>
      <c r="E14" s="46">
        <f t="shared" ref="E14:G15" si="0">E15</f>
        <v>1520.29835</v>
      </c>
      <c r="F14" s="46">
        <f t="shared" si="0"/>
        <v>1594.67336</v>
      </c>
      <c r="G14" s="46">
        <f t="shared" si="0"/>
        <v>829.24207000000001</v>
      </c>
    </row>
    <row r="15" spans="1:7" ht="18" customHeight="1" x14ac:dyDescent="0.2">
      <c r="A15" s="63" t="s">
        <v>14</v>
      </c>
      <c r="B15" s="47" t="s">
        <v>59</v>
      </c>
      <c r="C15" s="48"/>
      <c r="D15" s="47" t="s">
        <v>78</v>
      </c>
      <c r="E15" s="49">
        <f t="shared" si="0"/>
        <v>1520.29835</v>
      </c>
      <c r="F15" s="49">
        <f t="shared" si="0"/>
        <v>1594.67336</v>
      </c>
      <c r="G15" s="49">
        <f t="shared" si="0"/>
        <v>829.24207000000001</v>
      </c>
    </row>
    <row r="16" spans="1:7" ht="32.25" customHeight="1" x14ac:dyDescent="0.2">
      <c r="A16" s="26" t="s">
        <v>123</v>
      </c>
      <c r="B16" s="50" t="s">
        <v>59</v>
      </c>
      <c r="C16" s="51"/>
      <c r="D16" s="50" t="s">
        <v>122</v>
      </c>
      <c r="E16" s="80">
        <v>1520.29835</v>
      </c>
      <c r="F16" s="80">
        <v>1594.67336</v>
      </c>
      <c r="G16" s="80">
        <v>829.24207000000001</v>
      </c>
    </row>
    <row r="17" spans="1:8" ht="31.5" x14ac:dyDescent="0.2">
      <c r="A17" s="12" t="s">
        <v>124</v>
      </c>
      <c r="B17" s="14">
        <v>951</v>
      </c>
      <c r="C17" s="9"/>
      <c r="D17" s="9" t="s">
        <v>80</v>
      </c>
      <c r="E17" s="53">
        <f>E18</f>
        <v>29582.792229999999</v>
      </c>
      <c r="F17" s="53">
        <f>F18</f>
        <v>25110</v>
      </c>
      <c r="G17" s="53">
        <f>G18</f>
        <v>24610</v>
      </c>
    </row>
    <row r="18" spans="1:8" ht="14.25" x14ac:dyDescent="0.2">
      <c r="A18" s="63" t="s">
        <v>14</v>
      </c>
      <c r="B18" s="64">
        <v>951</v>
      </c>
      <c r="C18" s="65"/>
      <c r="D18" s="64" t="s">
        <v>80</v>
      </c>
      <c r="E18" s="66">
        <f>E19+E20+E21+E22</f>
        <v>29582.792229999999</v>
      </c>
      <c r="F18" s="66">
        <f>F19+F20+F21+F22</f>
        <v>25110</v>
      </c>
      <c r="G18" s="66">
        <f>G19+G20+G21+G22</f>
        <v>24610</v>
      </c>
    </row>
    <row r="19" spans="1:8" ht="31.5" x14ac:dyDescent="0.2">
      <c r="A19" s="26" t="s">
        <v>29</v>
      </c>
      <c r="B19" s="22">
        <v>951</v>
      </c>
      <c r="C19" s="24"/>
      <c r="D19" s="23" t="s">
        <v>79</v>
      </c>
      <c r="E19" s="94">
        <v>24500</v>
      </c>
      <c r="F19" s="94">
        <v>24500</v>
      </c>
      <c r="G19" s="94">
        <v>24000</v>
      </c>
      <c r="H19" s="93"/>
    </row>
    <row r="20" spans="1:8" ht="18.75" x14ac:dyDescent="0.2">
      <c r="A20" s="26" t="s">
        <v>75</v>
      </c>
      <c r="B20" s="22">
        <v>951</v>
      </c>
      <c r="C20" s="24"/>
      <c r="D20" s="23" t="s">
        <v>159</v>
      </c>
      <c r="E20" s="52">
        <v>0</v>
      </c>
      <c r="F20" s="52">
        <v>0</v>
      </c>
      <c r="G20" s="52">
        <v>0</v>
      </c>
    </row>
    <row r="21" spans="1:8" ht="47.25" x14ac:dyDescent="0.2">
      <c r="A21" s="26" t="s">
        <v>225</v>
      </c>
      <c r="B21" s="22">
        <v>951</v>
      </c>
      <c r="C21" s="24"/>
      <c r="D21" s="23" t="s">
        <v>224</v>
      </c>
      <c r="E21" s="52">
        <v>4472.79223</v>
      </c>
      <c r="F21" s="52">
        <v>0</v>
      </c>
      <c r="G21" s="52">
        <v>0</v>
      </c>
    </row>
    <row r="22" spans="1:8" ht="47.25" x14ac:dyDescent="0.2">
      <c r="A22" s="26" t="s">
        <v>139</v>
      </c>
      <c r="B22" s="22">
        <v>951</v>
      </c>
      <c r="C22" s="24"/>
      <c r="D22" s="23" t="s">
        <v>232</v>
      </c>
      <c r="E22" s="52">
        <v>610</v>
      </c>
      <c r="F22" s="52">
        <v>610</v>
      </c>
      <c r="G22" s="52">
        <v>610</v>
      </c>
    </row>
    <row r="23" spans="1:8" ht="15.75" x14ac:dyDescent="0.2">
      <c r="A23" s="12" t="s">
        <v>125</v>
      </c>
      <c r="B23" s="14">
        <v>953</v>
      </c>
      <c r="C23" s="9"/>
      <c r="D23" s="9" t="s">
        <v>83</v>
      </c>
      <c r="E23" s="74">
        <f>E24+E52</f>
        <v>844343.59534</v>
      </c>
      <c r="F23" s="74">
        <f>F24+F52</f>
        <v>865164.00829999999</v>
      </c>
      <c r="G23" s="74">
        <f>G24+G52</f>
        <v>887908.23530000017</v>
      </c>
    </row>
    <row r="24" spans="1:8" ht="25.5" x14ac:dyDescent="0.2">
      <c r="A24" s="63" t="s">
        <v>16</v>
      </c>
      <c r="B24" s="64" t="s">
        <v>15</v>
      </c>
      <c r="C24" s="65"/>
      <c r="D24" s="64" t="s">
        <v>77</v>
      </c>
      <c r="E24" s="66">
        <f>E25+E30+E42+E49+E46</f>
        <v>841843.59534</v>
      </c>
      <c r="F24" s="66">
        <f>F25+F30+F42+F49+F46</f>
        <v>863664.00829999999</v>
      </c>
      <c r="G24" s="66">
        <f>G25+G30+G42+G49+G46</f>
        <v>886408.23530000017</v>
      </c>
    </row>
    <row r="25" spans="1:8" ht="19.5" customHeight="1" x14ac:dyDescent="0.2">
      <c r="A25" s="30" t="s">
        <v>43</v>
      </c>
      <c r="B25" s="16">
        <v>953</v>
      </c>
      <c r="C25" s="6"/>
      <c r="D25" s="6" t="s">
        <v>81</v>
      </c>
      <c r="E25" s="71">
        <f>E26+E28+E27+E29</f>
        <v>188041.3988</v>
      </c>
      <c r="F25" s="71">
        <f>F26+F28+F27+F29</f>
        <v>189678.84399999998</v>
      </c>
      <c r="G25" s="71">
        <f>G26+G28+G27+G29</f>
        <v>193554.853</v>
      </c>
    </row>
    <row r="26" spans="1:8" ht="31.5" x14ac:dyDescent="0.2">
      <c r="A26" s="21" t="s">
        <v>29</v>
      </c>
      <c r="B26" s="22">
        <v>953</v>
      </c>
      <c r="C26" s="23"/>
      <c r="D26" s="23" t="s">
        <v>82</v>
      </c>
      <c r="E26" s="52">
        <v>74000</v>
      </c>
      <c r="F26" s="52">
        <v>74000</v>
      </c>
      <c r="G26" s="52">
        <v>71000</v>
      </c>
    </row>
    <row r="27" spans="1:8" ht="31.5" x14ac:dyDescent="0.2">
      <c r="A27" s="26" t="s">
        <v>56</v>
      </c>
      <c r="B27" s="22">
        <v>953</v>
      </c>
      <c r="C27" s="23"/>
      <c r="D27" s="23" t="s">
        <v>84</v>
      </c>
      <c r="E27" s="52">
        <v>6034.9048000000003</v>
      </c>
      <c r="F27" s="52">
        <v>400</v>
      </c>
      <c r="G27" s="52">
        <v>400</v>
      </c>
    </row>
    <row r="28" spans="1:8" ht="51" customHeight="1" x14ac:dyDescent="0.2">
      <c r="A28" s="26" t="s">
        <v>44</v>
      </c>
      <c r="B28" s="22">
        <v>953</v>
      </c>
      <c r="C28" s="23"/>
      <c r="D28" s="23" t="s">
        <v>85</v>
      </c>
      <c r="E28" s="52">
        <v>107256.49400000001</v>
      </c>
      <c r="F28" s="52">
        <v>114528.844</v>
      </c>
      <c r="G28" s="52">
        <v>121404.853</v>
      </c>
    </row>
    <row r="29" spans="1:8" ht="51" customHeight="1" x14ac:dyDescent="0.2">
      <c r="A29" s="32" t="s">
        <v>139</v>
      </c>
      <c r="B29" s="33">
        <v>953</v>
      </c>
      <c r="C29" s="23"/>
      <c r="D29" s="23" t="s">
        <v>233</v>
      </c>
      <c r="E29" s="52">
        <v>750</v>
      </c>
      <c r="F29" s="52">
        <v>750</v>
      </c>
      <c r="G29" s="52">
        <v>750</v>
      </c>
    </row>
    <row r="30" spans="1:8" ht="23.25" customHeight="1" x14ac:dyDescent="0.25">
      <c r="A30" s="31" t="s">
        <v>45</v>
      </c>
      <c r="B30" s="29">
        <v>953</v>
      </c>
      <c r="C30" s="6"/>
      <c r="D30" s="6" t="s">
        <v>86</v>
      </c>
      <c r="E30" s="71">
        <f>SUM(E31:E41)</f>
        <v>583875.12059000006</v>
      </c>
      <c r="F30" s="71">
        <f>SUM(F31:F41)</f>
        <v>607054.49730000005</v>
      </c>
      <c r="G30" s="71">
        <f>SUM(G31:G41)</f>
        <v>628922.71530000016</v>
      </c>
    </row>
    <row r="31" spans="1:8" ht="31.5" x14ac:dyDescent="0.2">
      <c r="A31" s="21" t="s">
        <v>29</v>
      </c>
      <c r="B31" s="22">
        <v>953</v>
      </c>
      <c r="C31" s="23"/>
      <c r="D31" s="23" t="s">
        <v>87</v>
      </c>
      <c r="E31" s="52">
        <v>139000</v>
      </c>
      <c r="F31" s="52">
        <v>136000</v>
      </c>
      <c r="G31" s="52">
        <v>133000</v>
      </c>
    </row>
    <row r="32" spans="1:8" ht="31.5" x14ac:dyDescent="0.2">
      <c r="A32" s="26" t="s">
        <v>63</v>
      </c>
      <c r="B32" s="22">
        <v>953</v>
      </c>
      <c r="C32" s="23"/>
      <c r="D32" s="23" t="s">
        <v>88</v>
      </c>
      <c r="E32" s="87">
        <v>13607.05833</v>
      </c>
      <c r="F32" s="87">
        <v>1000</v>
      </c>
      <c r="G32" s="87">
        <v>1000</v>
      </c>
    </row>
    <row r="33" spans="1:7" ht="15.75" x14ac:dyDescent="0.2">
      <c r="A33" s="26" t="s">
        <v>259</v>
      </c>
      <c r="B33" s="22">
        <v>953</v>
      </c>
      <c r="C33" s="23"/>
      <c r="D33" s="23" t="s">
        <v>258</v>
      </c>
      <c r="E33" s="87">
        <v>0</v>
      </c>
      <c r="F33" s="87"/>
      <c r="G33" s="87"/>
    </row>
    <row r="34" spans="1:7" ht="63" x14ac:dyDescent="0.2">
      <c r="A34" s="26" t="s">
        <v>297</v>
      </c>
      <c r="B34" s="22">
        <v>953</v>
      </c>
      <c r="C34" s="23"/>
      <c r="D34" s="23" t="s">
        <v>298</v>
      </c>
      <c r="E34" s="87">
        <v>989.4248</v>
      </c>
      <c r="F34" s="87">
        <v>4081.3773000000001</v>
      </c>
      <c r="G34" s="87">
        <v>4081.3773000000001</v>
      </c>
    </row>
    <row r="35" spans="1:7" ht="31.5" x14ac:dyDescent="0.2">
      <c r="A35" s="26" t="s">
        <v>301</v>
      </c>
      <c r="B35" s="22">
        <v>953</v>
      </c>
      <c r="C35" s="23"/>
      <c r="D35" s="23" t="s">
        <v>302</v>
      </c>
      <c r="E35" s="87">
        <v>2995.5404800000001</v>
      </c>
      <c r="F35" s="87">
        <v>0</v>
      </c>
      <c r="G35" s="87">
        <v>0</v>
      </c>
    </row>
    <row r="36" spans="1:7" ht="31.5" x14ac:dyDescent="0.2">
      <c r="A36" s="26" t="s">
        <v>304</v>
      </c>
      <c r="B36" s="22">
        <v>953</v>
      </c>
      <c r="C36" s="23"/>
      <c r="D36" s="23" t="s">
        <v>303</v>
      </c>
      <c r="E36" s="87">
        <v>30.25798</v>
      </c>
      <c r="F36" s="87"/>
      <c r="G36" s="87"/>
    </row>
    <row r="37" spans="1:7" ht="47.25" x14ac:dyDescent="0.2">
      <c r="A37" s="26" t="s">
        <v>208</v>
      </c>
      <c r="B37" s="22">
        <v>953</v>
      </c>
      <c r="C37" s="23"/>
      <c r="D37" s="23" t="s">
        <v>209</v>
      </c>
      <c r="E37" s="94">
        <v>26793</v>
      </c>
      <c r="F37" s="94">
        <v>27144</v>
      </c>
      <c r="G37" s="94">
        <v>27144</v>
      </c>
    </row>
    <row r="38" spans="1:7" ht="48" customHeight="1" x14ac:dyDescent="0.2">
      <c r="A38" s="32" t="s">
        <v>46</v>
      </c>
      <c r="B38" s="33">
        <v>953</v>
      </c>
      <c r="C38" s="23"/>
      <c r="D38" s="23" t="s">
        <v>89</v>
      </c>
      <c r="E38" s="87">
        <v>363624.06400000001</v>
      </c>
      <c r="F38" s="87">
        <v>389129.83500000002</v>
      </c>
      <c r="G38" s="87">
        <v>413579.00300000003</v>
      </c>
    </row>
    <row r="39" spans="1:7" ht="48" customHeight="1" x14ac:dyDescent="0.2">
      <c r="A39" s="32" t="s">
        <v>237</v>
      </c>
      <c r="B39" s="33">
        <v>953</v>
      </c>
      <c r="C39" s="23"/>
      <c r="D39" s="23" t="s">
        <v>236</v>
      </c>
      <c r="E39" s="87">
        <v>9915.6749999999993</v>
      </c>
      <c r="F39" s="87">
        <v>24825.1</v>
      </c>
      <c r="G39" s="87">
        <v>25244.15</v>
      </c>
    </row>
    <row r="40" spans="1:7" ht="48" customHeight="1" x14ac:dyDescent="0.2">
      <c r="A40" s="32" t="s">
        <v>139</v>
      </c>
      <c r="B40" s="33">
        <v>953</v>
      </c>
      <c r="C40" s="23"/>
      <c r="D40" s="23" t="s">
        <v>234</v>
      </c>
      <c r="E40" s="52">
        <v>2095</v>
      </c>
      <c r="F40" s="52">
        <v>2140</v>
      </c>
      <c r="G40" s="52">
        <v>2140</v>
      </c>
    </row>
    <row r="41" spans="1:7" ht="42" customHeight="1" x14ac:dyDescent="0.2">
      <c r="A41" s="26" t="s">
        <v>206</v>
      </c>
      <c r="B41" s="22">
        <v>953</v>
      </c>
      <c r="C41" s="23"/>
      <c r="D41" s="23" t="s">
        <v>207</v>
      </c>
      <c r="E41" s="94">
        <v>24825.1</v>
      </c>
      <c r="F41" s="94">
        <v>22734.185000000001</v>
      </c>
      <c r="G41" s="94">
        <v>22734.185000000001</v>
      </c>
    </row>
    <row r="42" spans="1:7" ht="31.5" x14ac:dyDescent="0.2">
      <c r="A42" s="30" t="s">
        <v>47</v>
      </c>
      <c r="B42" s="29">
        <v>953</v>
      </c>
      <c r="C42" s="6"/>
      <c r="D42" s="6" t="s">
        <v>90</v>
      </c>
      <c r="E42" s="55">
        <f>E43+E44+E45</f>
        <v>37579.619200000001</v>
      </c>
      <c r="F42" s="55">
        <f>F43+F44+F45</f>
        <v>37000</v>
      </c>
      <c r="G42" s="55">
        <f>G43+G44+G45</f>
        <v>35000</v>
      </c>
    </row>
    <row r="43" spans="1:7" ht="31.5" x14ac:dyDescent="0.2">
      <c r="A43" s="21" t="s">
        <v>48</v>
      </c>
      <c r="B43" s="22">
        <v>953</v>
      </c>
      <c r="C43" s="23"/>
      <c r="D43" s="23" t="s">
        <v>91</v>
      </c>
      <c r="E43" s="52">
        <v>37000</v>
      </c>
      <c r="F43" s="52">
        <v>37000</v>
      </c>
      <c r="G43" s="52">
        <v>35000</v>
      </c>
    </row>
    <row r="44" spans="1:7" ht="20.25" customHeight="1" x14ac:dyDescent="0.2">
      <c r="A44" s="26" t="s">
        <v>113</v>
      </c>
      <c r="B44" s="22">
        <v>953</v>
      </c>
      <c r="C44" s="23"/>
      <c r="D44" s="23" t="s">
        <v>114</v>
      </c>
      <c r="E44" s="52">
        <v>579.61919999999998</v>
      </c>
      <c r="F44" s="52">
        <v>0</v>
      </c>
      <c r="G44" s="52">
        <v>0</v>
      </c>
    </row>
    <row r="45" spans="1:7" ht="48" customHeight="1" x14ac:dyDescent="0.2">
      <c r="A45" s="73" t="s">
        <v>139</v>
      </c>
      <c r="B45" s="22">
        <v>953</v>
      </c>
      <c r="C45" s="23"/>
      <c r="D45" s="23" t="s">
        <v>235</v>
      </c>
      <c r="E45" s="52">
        <v>0</v>
      </c>
      <c r="F45" s="52">
        <v>0</v>
      </c>
      <c r="G45" s="52">
        <v>0</v>
      </c>
    </row>
    <row r="46" spans="1:7" ht="33.75" customHeight="1" x14ac:dyDescent="0.2">
      <c r="A46" s="72" t="s">
        <v>227</v>
      </c>
      <c r="B46" s="29">
        <v>953</v>
      </c>
      <c r="C46" s="6"/>
      <c r="D46" s="6" t="s">
        <v>151</v>
      </c>
      <c r="E46" s="55">
        <f>E47+E48</f>
        <v>4997.4887500000004</v>
      </c>
      <c r="F46" s="55">
        <f>F47+F48</f>
        <v>2930.6669999999999</v>
      </c>
      <c r="G46" s="55">
        <f>G47+G48</f>
        <v>2930.6669999999999</v>
      </c>
    </row>
    <row r="47" spans="1:7" ht="37.5" customHeight="1" x14ac:dyDescent="0.2">
      <c r="A47" s="73" t="s">
        <v>49</v>
      </c>
      <c r="B47" s="22">
        <v>953</v>
      </c>
      <c r="C47" s="23"/>
      <c r="D47" s="23" t="s">
        <v>228</v>
      </c>
      <c r="E47" s="52">
        <v>1486</v>
      </c>
      <c r="F47" s="52">
        <v>1486</v>
      </c>
      <c r="G47" s="52">
        <v>1486</v>
      </c>
    </row>
    <row r="48" spans="1:7" ht="50.25" customHeight="1" x14ac:dyDescent="0.2">
      <c r="A48" s="73" t="s">
        <v>229</v>
      </c>
      <c r="B48" s="22">
        <v>953</v>
      </c>
      <c r="C48" s="23"/>
      <c r="D48" s="23" t="s">
        <v>226</v>
      </c>
      <c r="E48" s="52">
        <v>3511.48875</v>
      </c>
      <c r="F48" s="52">
        <v>1444.6669999999999</v>
      </c>
      <c r="G48" s="52">
        <v>1444.6669999999999</v>
      </c>
    </row>
    <row r="49" spans="1:7" ht="31.5" x14ac:dyDescent="0.2">
      <c r="A49" s="30" t="s">
        <v>50</v>
      </c>
      <c r="B49" s="16">
        <v>953</v>
      </c>
      <c r="C49" s="6"/>
      <c r="D49" s="6" t="s">
        <v>92</v>
      </c>
      <c r="E49" s="55">
        <f>E50+E51</f>
        <v>27349.967999999997</v>
      </c>
      <c r="F49" s="55">
        <f>F50+F51</f>
        <v>26999.999999999996</v>
      </c>
      <c r="G49" s="55">
        <f>G50+G51</f>
        <v>25999.999999999996</v>
      </c>
    </row>
    <row r="50" spans="1:7" ht="31.5" x14ac:dyDescent="0.2">
      <c r="A50" s="21" t="s">
        <v>23</v>
      </c>
      <c r="B50" s="22">
        <v>953</v>
      </c>
      <c r="C50" s="23"/>
      <c r="D50" s="23" t="s">
        <v>160</v>
      </c>
      <c r="E50" s="52">
        <v>26999.999999999996</v>
      </c>
      <c r="F50" s="52">
        <v>26999.999999999996</v>
      </c>
      <c r="G50" s="52">
        <v>25999.999999999996</v>
      </c>
    </row>
    <row r="51" spans="1:7" ht="15.75" x14ac:dyDescent="0.2">
      <c r="A51" s="21" t="s">
        <v>64</v>
      </c>
      <c r="B51" s="22">
        <v>953</v>
      </c>
      <c r="C51" s="23"/>
      <c r="D51" s="23" t="s">
        <v>93</v>
      </c>
      <c r="E51" s="52">
        <v>349.96800000000002</v>
      </c>
      <c r="F51" s="52">
        <v>0</v>
      </c>
      <c r="G51" s="52">
        <v>0</v>
      </c>
    </row>
    <row r="52" spans="1:7" ht="15.75" x14ac:dyDescent="0.2">
      <c r="A52" s="63" t="s">
        <v>14</v>
      </c>
      <c r="B52" s="40">
        <v>951</v>
      </c>
      <c r="C52" s="41"/>
      <c r="D52" s="41" t="s">
        <v>77</v>
      </c>
      <c r="E52" s="42">
        <f t="shared" ref="E52:G53" si="1">E53</f>
        <v>2500</v>
      </c>
      <c r="F52" s="42">
        <f t="shared" si="1"/>
        <v>1500</v>
      </c>
      <c r="G52" s="42">
        <f t="shared" si="1"/>
        <v>1500</v>
      </c>
    </row>
    <row r="53" spans="1:7" ht="31.5" x14ac:dyDescent="0.2">
      <c r="A53" s="30" t="s">
        <v>238</v>
      </c>
      <c r="B53" s="16">
        <v>951</v>
      </c>
      <c r="C53" s="6"/>
      <c r="D53" s="6" t="s">
        <v>239</v>
      </c>
      <c r="E53" s="55">
        <f>E54</f>
        <v>2500</v>
      </c>
      <c r="F53" s="55">
        <f t="shared" si="1"/>
        <v>1500</v>
      </c>
      <c r="G53" s="55">
        <f t="shared" si="1"/>
        <v>1500</v>
      </c>
    </row>
    <row r="54" spans="1:7" ht="21.75" customHeight="1" x14ac:dyDescent="0.2">
      <c r="A54" s="21" t="s">
        <v>155</v>
      </c>
      <c r="B54" s="22">
        <v>951</v>
      </c>
      <c r="C54" s="23"/>
      <c r="D54" s="23" t="s">
        <v>240</v>
      </c>
      <c r="E54" s="94">
        <v>2500</v>
      </c>
      <c r="F54" s="94">
        <v>1500</v>
      </c>
      <c r="G54" s="94">
        <v>1500</v>
      </c>
    </row>
    <row r="55" spans="1:7" ht="31.5" x14ac:dyDescent="0.2">
      <c r="A55" s="8" t="s">
        <v>126</v>
      </c>
      <c r="B55" s="14">
        <v>951</v>
      </c>
      <c r="C55" s="9"/>
      <c r="D55" s="9" t="s">
        <v>94</v>
      </c>
      <c r="E55" s="10">
        <f t="shared" ref="E55:G56" si="2">E56</f>
        <v>240</v>
      </c>
      <c r="F55" s="10">
        <f t="shared" si="2"/>
        <v>240</v>
      </c>
      <c r="G55" s="10">
        <f t="shared" si="2"/>
        <v>240</v>
      </c>
    </row>
    <row r="56" spans="1:7" ht="15.75" x14ac:dyDescent="0.2">
      <c r="A56" s="63" t="s">
        <v>14</v>
      </c>
      <c r="B56" s="40">
        <v>951</v>
      </c>
      <c r="C56" s="41"/>
      <c r="D56" s="41" t="s">
        <v>94</v>
      </c>
      <c r="E56" s="42">
        <f t="shared" si="2"/>
        <v>240</v>
      </c>
      <c r="F56" s="42">
        <f t="shared" si="2"/>
        <v>240</v>
      </c>
      <c r="G56" s="42">
        <f t="shared" si="2"/>
        <v>240</v>
      </c>
    </row>
    <row r="57" spans="1:7" ht="31.5" x14ac:dyDescent="0.2">
      <c r="A57" s="26" t="s">
        <v>60</v>
      </c>
      <c r="B57" s="22">
        <v>951</v>
      </c>
      <c r="C57" s="23"/>
      <c r="D57" s="23" t="s">
        <v>161</v>
      </c>
      <c r="E57" s="52">
        <v>240</v>
      </c>
      <c r="F57" s="52">
        <v>240</v>
      </c>
      <c r="G57" s="52">
        <v>240</v>
      </c>
    </row>
    <row r="58" spans="1:7" ht="34.5" customHeight="1" x14ac:dyDescent="0.2">
      <c r="A58" s="12" t="s">
        <v>147</v>
      </c>
      <c r="B58" s="14">
        <v>951</v>
      </c>
      <c r="C58" s="9"/>
      <c r="D58" s="9" t="s">
        <v>95</v>
      </c>
      <c r="E58" s="10">
        <f>E59</f>
        <v>308</v>
      </c>
      <c r="F58" s="10">
        <f t="shared" ref="F58:G58" si="3">F59</f>
        <v>100</v>
      </c>
      <c r="G58" s="10">
        <f t="shared" si="3"/>
        <v>100</v>
      </c>
    </row>
    <row r="59" spans="1:7" ht="14.25" x14ac:dyDescent="0.2">
      <c r="A59" s="63" t="s">
        <v>14</v>
      </c>
      <c r="B59" s="64">
        <v>951</v>
      </c>
      <c r="C59" s="65"/>
      <c r="D59" s="64" t="s">
        <v>95</v>
      </c>
      <c r="E59" s="67">
        <f>E60+E61</f>
        <v>308</v>
      </c>
      <c r="F59" s="67">
        <f t="shared" ref="F59:G59" si="4">F60+F61</f>
        <v>100</v>
      </c>
      <c r="G59" s="67">
        <f t="shared" si="4"/>
        <v>100</v>
      </c>
    </row>
    <row r="60" spans="1:7" ht="33" customHeight="1" x14ac:dyDescent="0.2">
      <c r="A60" s="26" t="s">
        <v>37</v>
      </c>
      <c r="B60" s="22">
        <v>951</v>
      </c>
      <c r="C60" s="23"/>
      <c r="D60" s="23" t="s">
        <v>305</v>
      </c>
      <c r="E60" s="25">
        <v>100</v>
      </c>
      <c r="F60" s="25">
        <v>100</v>
      </c>
      <c r="G60" s="25">
        <v>100</v>
      </c>
    </row>
    <row r="61" spans="1:7" ht="33" customHeight="1" x14ac:dyDescent="0.2">
      <c r="A61" s="26" t="s">
        <v>307</v>
      </c>
      <c r="B61" s="22" t="s">
        <v>15</v>
      </c>
      <c r="C61" s="23"/>
      <c r="D61" s="23" t="s">
        <v>306</v>
      </c>
      <c r="E61" s="25">
        <v>208</v>
      </c>
      <c r="F61" s="25">
        <v>0</v>
      </c>
      <c r="G61" s="25">
        <v>0</v>
      </c>
    </row>
    <row r="62" spans="1:7" ht="33" customHeight="1" x14ac:dyDescent="0.2">
      <c r="A62" s="28" t="s">
        <v>127</v>
      </c>
      <c r="B62" s="14" t="s">
        <v>2</v>
      </c>
      <c r="C62" s="9"/>
      <c r="D62" s="9" t="s">
        <v>96</v>
      </c>
      <c r="E62" s="10">
        <f>E63+E66</f>
        <v>90</v>
      </c>
      <c r="F62" s="10">
        <f>F63+F66</f>
        <v>50</v>
      </c>
      <c r="G62" s="10">
        <f>G63+G66</f>
        <v>50</v>
      </c>
    </row>
    <row r="63" spans="1:7" ht="18.75" customHeight="1" x14ac:dyDescent="0.2">
      <c r="A63" s="63" t="s">
        <v>14</v>
      </c>
      <c r="B63" s="40">
        <v>951</v>
      </c>
      <c r="C63" s="41"/>
      <c r="D63" s="41" t="s">
        <v>96</v>
      </c>
      <c r="E63" s="42">
        <f>E64+E65</f>
        <v>31</v>
      </c>
      <c r="F63" s="42">
        <f>F64+F65</f>
        <v>31</v>
      </c>
      <c r="G63" s="42">
        <f>G64+G65</f>
        <v>31</v>
      </c>
    </row>
    <row r="64" spans="1:7" ht="33" customHeight="1" x14ac:dyDescent="0.2">
      <c r="A64" s="21" t="s">
        <v>57</v>
      </c>
      <c r="B64" s="22">
        <v>951</v>
      </c>
      <c r="C64" s="23"/>
      <c r="D64" s="23" t="s">
        <v>162</v>
      </c>
      <c r="E64" s="25">
        <v>31</v>
      </c>
      <c r="F64" s="25">
        <v>31</v>
      </c>
      <c r="G64" s="25">
        <v>31</v>
      </c>
    </row>
    <row r="65" spans="1:7" ht="33" customHeight="1" x14ac:dyDescent="0.2">
      <c r="A65" s="21" t="s">
        <v>58</v>
      </c>
      <c r="B65" s="22">
        <v>951</v>
      </c>
      <c r="C65" s="23"/>
      <c r="D65" s="23" t="s">
        <v>163</v>
      </c>
      <c r="E65" s="25">
        <v>0</v>
      </c>
      <c r="F65" s="25">
        <v>0</v>
      </c>
      <c r="G65" s="25">
        <v>0</v>
      </c>
    </row>
    <row r="66" spans="1:7" ht="33" customHeight="1" x14ac:dyDescent="0.2">
      <c r="A66" s="63" t="s">
        <v>16</v>
      </c>
      <c r="B66" s="64" t="s">
        <v>15</v>
      </c>
      <c r="C66" s="65"/>
      <c r="D66" s="64" t="s">
        <v>77</v>
      </c>
      <c r="E66" s="66">
        <f>E67</f>
        <v>59</v>
      </c>
      <c r="F66" s="66">
        <f>F67</f>
        <v>19</v>
      </c>
      <c r="G66" s="66">
        <f>G67</f>
        <v>19</v>
      </c>
    </row>
    <row r="67" spans="1:7" ht="33" customHeight="1" x14ac:dyDescent="0.2">
      <c r="A67" s="21" t="s">
        <v>204</v>
      </c>
      <c r="B67" s="22">
        <v>953</v>
      </c>
      <c r="C67" s="23"/>
      <c r="D67" s="23" t="s">
        <v>203</v>
      </c>
      <c r="E67" s="25">
        <v>59</v>
      </c>
      <c r="F67" s="25">
        <v>19</v>
      </c>
      <c r="G67" s="25">
        <v>19</v>
      </c>
    </row>
    <row r="68" spans="1:7" ht="36.75" customHeight="1" x14ac:dyDescent="0.2">
      <c r="A68" s="43" t="s">
        <v>128</v>
      </c>
      <c r="B68" s="14">
        <v>951</v>
      </c>
      <c r="C68" s="9"/>
      <c r="D68" s="9" t="s">
        <v>97</v>
      </c>
      <c r="E68" s="10">
        <f>E69</f>
        <v>50</v>
      </c>
      <c r="F68" s="10">
        <f>F69</f>
        <v>50</v>
      </c>
      <c r="G68" s="10">
        <f>G69</f>
        <v>50</v>
      </c>
    </row>
    <row r="69" spans="1:7" ht="14.25" x14ac:dyDescent="0.2">
      <c r="A69" s="63" t="s">
        <v>14</v>
      </c>
      <c r="B69" s="64">
        <v>951</v>
      </c>
      <c r="C69" s="65"/>
      <c r="D69" s="64" t="s">
        <v>97</v>
      </c>
      <c r="E69" s="67">
        <f>E71+E70</f>
        <v>50</v>
      </c>
      <c r="F69" s="67">
        <f>F71+F70</f>
        <v>50</v>
      </c>
      <c r="G69" s="67">
        <f>G71+G70</f>
        <v>50</v>
      </c>
    </row>
    <row r="70" spans="1:7" ht="31.5" x14ac:dyDescent="0.2">
      <c r="A70" s="21" t="s">
        <v>241</v>
      </c>
      <c r="B70" s="22">
        <v>951</v>
      </c>
      <c r="C70" s="23"/>
      <c r="D70" s="23" t="s">
        <v>242</v>
      </c>
      <c r="E70" s="25">
        <v>0</v>
      </c>
      <c r="F70" s="25">
        <v>0</v>
      </c>
      <c r="G70" s="25">
        <v>0</v>
      </c>
    </row>
    <row r="71" spans="1:7" ht="31.5" x14ac:dyDescent="0.2">
      <c r="A71" s="21" t="s">
        <v>27</v>
      </c>
      <c r="B71" s="22">
        <v>951</v>
      </c>
      <c r="C71" s="23"/>
      <c r="D71" s="23" t="s">
        <v>164</v>
      </c>
      <c r="E71" s="25">
        <v>50</v>
      </c>
      <c r="F71" s="25">
        <v>50</v>
      </c>
      <c r="G71" s="25">
        <v>50</v>
      </c>
    </row>
    <row r="72" spans="1:7" ht="35.25" customHeight="1" x14ac:dyDescent="0.2">
      <c r="A72" s="43" t="s">
        <v>129</v>
      </c>
      <c r="B72" s="14">
        <v>951</v>
      </c>
      <c r="C72" s="9"/>
      <c r="D72" s="9" t="s">
        <v>98</v>
      </c>
      <c r="E72" s="53">
        <f t="shared" ref="E72:G73" si="5">E73</f>
        <v>50</v>
      </c>
      <c r="F72" s="53">
        <f t="shared" si="5"/>
        <v>50</v>
      </c>
      <c r="G72" s="53">
        <f t="shared" si="5"/>
        <v>50</v>
      </c>
    </row>
    <row r="73" spans="1:7" ht="14.25" x14ac:dyDescent="0.2">
      <c r="A73" s="63" t="s">
        <v>14</v>
      </c>
      <c r="B73" s="64" t="s">
        <v>59</v>
      </c>
      <c r="C73" s="65"/>
      <c r="D73" s="64" t="s">
        <v>98</v>
      </c>
      <c r="E73" s="66">
        <f t="shared" si="5"/>
        <v>50</v>
      </c>
      <c r="F73" s="66">
        <f t="shared" si="5"/>
        <v>50</v>
      </c>
      <c r="G73" s="66">
        <f t="shared" si="5"/>
        <v>50</v>
      </c>
    </row>
    <row r="74" spans="1:7" ht="49.5" customHeight="1" x14ac:dyDescent="0.2">
      <c r="A74" s="21" t="s">
        <v>243</v>
      </c>
      <c r="B74" s="22">
        <v>951</v>
      </c>
      <c r="C74" s="23"/>
      <c r="D74" s="23" t="s">
        <v>260</v>
      </c>
      <c r="E74" s="52">
        <v>50</v>
      </c>
      <c r="F74" s="52">
        <v>50</v>
      </c>
      <c r="G74" s="52">
        <v>50</v>
      </c>
    </row>
    <row r="75" spans="1:7" ht="15.75" x14ac:dyDescent="0.2">
      <c r="A75" s="43" t="s">
        <v>212</v>
      </c>
      <c r="B75" s="14">
        <v>951</v>
      </c>
      <c r="C75" s="9"/>
      <c r="D75" s="9" t="s">
        <v>201</v>
      </c>
      <c r="E75" s="53">
        <f t="shared" ref="E75:G76" si="6">E76</f>
        <v>10000</v>
      </c>
      <c r="F75" s="53">
        <f t="shared" si="6"/>
        <v>765.5</v>
      </c>
      <c r="G75" s="53">
        <f t="shared" si="6"/>
        <v>375.6</v>
      </c>
    </row>
    <row r="76" spans="1:7" ht="14.25" x14ac:dyDescent="0.2">
      <c r="A76" s="63" t="s">
        <v>14</v>
      </c>
      <c r="B76" s="64">
        <v>951</v>
      </c>
      <c r="C76" s="65"/>
      <c r="D76" s="64" t="s">
        <v>201</v>
      </c>
      <c r="E76" s="66">
        <f t="shared" si="6"/>
        <v>10000</v>
      </c>
      <c r="F76" s="66">
        <f t="shared" si="6"/>
        <v>765.5</v>
      </c>
      <c r="G76" s="66">
        <f t="shared" si="6"/>
        <v>375.6</v>
      </c>
    </row>
    <row r="77" spans="1:7" ht="32.25" customHeight="1" x14ac:dyDescent="0.2">
      <c r="A77" s="61" t="s">
        <v>213</v>
      </c>
      <c r="B77" s="82">
        <v>951</v>
      </c>
      <c r="C77" s="83"/>
      <c r="D77" s="82" t="s">
        <v>202</v>
      </c>
      <c r="E77" s="84">
        <v>10000</v>
      </c>
      <c r="F77" s="84">
        <v>765.5</v>
      </c>
      <c r="G77" s="84">
        <v>375.6</v>
      </c>
    </row>
    <row r="78" spans="1:7" ht="32.25" customHeight="1" x14ac:dyDescent="0.2">
      <c r="A78" s="43" t="s">
        <v>275</v>
      </c>
      <c r="B78" s="14">
        <v>951</v>
      </c>
      <c r="C78" s="9"/>
      <c r="D78" s="9" t="s">
        <v>276</v>
      </c>
      <c r="E78" s="53">
        <f t="shared" ref="E78:G79" si="7">E79</f>
        <v>650</v>
      </c>
      <c r="F78" s="53">
        <f t="shared" si="7"/>
        <v>50</v>
      </c>
      <c r="G78" s="53">
        <f t="shared" si="7"/>
        <v>50</v>
      </c>
    </row>
    <row r="79" spans="1:7" ht="32.25" customHeight="1" x14ac:dyDescent="0.2">
      <c r="A79" s="63" t="s">
        <v>14</v>
      </c>
      <c r="B79" s="64">
        <v>951</v>
      </c>
      <c r="C79" s="65"/>
      <c r="D79" s="64" t="s">
        <v>276</v>
      </c>
      <c r="E79" s="96">
        <f t="shared" si="7"/>
        <v>650</v>
      </c>
      <c r="F79" s="96">
        <f t="shared" si="7"/>
        <v>50</v>
      </c>
      <c r="G79" s="96">
        <f t="shared" si="7"/>
        <v>50</v>
      </c>
    </row>
    <row r="80" spans="1:7" ht="32.25" customHeight="1" x14ac:dyDescent="0.2">
      <c r="A80" s="21" t="s">
        <v>277</v>
      </c>
      <c r="B80" s="22">
        <v>951</v>
      </c>
      <c r="C80" s="23"/>
      <c r="D80" s="23" t="s">
        <v>278</v>
      </c>
      <c r="E80" s="52">
        <v>650</v>
      </c>
      <c r="F80" s="52">
        <v>50</v>
      </c>
      <c r="G80" s="52">
        <v>50</v>
      </c>
    </row>
    <row r="81" spans="1:7" ht="66" customHeight="1" x14ac:dyDescent="0.2">
      <c r="A81" s="43" t="s">
        <v>130</v>
      </c>
      <c r="B81" s="14">
        <v>951</v>
      </c>
      <c r="C81" s="11"/>
      <c r="D81" s="11" t="s">
        <v>99</v>
      </c>
      <c r="E81" s="81">
        <f>E82</f>
        <v>33200</v>
      </c>
      <c r="F81" s="81">
        <f>F82</f>
        <v>25785</v>
      </c>
      <c r="G81" s="81">
        <f>G82</f>
        <v>28167.999999999996</v>
      </c>
    </row>
    <row r="82" spans="1:7" ht="14.25" x14ac:dyDescent="0.2">
      <c r="A82" s="63" t="s">
        <v>14</v>
      </c>
      <c r="B82" s="64">
        <v>951</v>
      </c>
      <c r="C82" s="65"/>
      <c r="D82" s="64" t="s">
        <v>99</v>
      </c>
      <c r="E82" s="67">
        <f>E83+E84</f>
        <v>33200</v>
      </c>
      <c r="F82" s="67">
        <f>F83+F84</f>
        <v>25785</v>
      </c>
      <c r="G82" s="67">
        <f>G83+G84</f>
        <v>28167.999999999996</v>
      </c>
    </row>
    <row r="83" spans="1:7" ht="49.5" customHeight="1" x14ac:dyDescent="0.2">
      <c r="A83" s="21" t="s">
        <v>157</v>
      </c>
      <c r="B83" s="22">
        <v>951</v>
      </c>
      <c r="C83" s="23"/>
      <c r="D83" s="23">
        <v>1100011620</v>
      </c>
      <c r="E83" s="52">
        <v>424.60597999999999</v>
      </c>
      <c r="F83" s="52">
        <v>1929.1790000000001</v>
      </c>
      <c r="G83" s="52">
        <v>2130.944</v>
      </c>
    </row>
    <row r="84" spans="1:7" ht="49.5" customHeight="1" x14ac:dyDescent="0.2">
      <c r="A84" s="21" t="s">
        <v>74</v>
      </c>
      <c r="B84" s="22">
        <v>951</v>
      </c>
      <c r="C84" s="23"/>
      <c r="D84" s="23" t="s">
        <v>165</v>
      </c>
      <c r="E84" s="25">
        <v>32775.39402</v>
      </c>
      <c r="F84" s="25">
        <v>23855.821</v>
      </c>
      <c r="G84" s="25">
        <v>26037.055999999997</v>
      </c>
    </row>
    <row r="85" spans="1:7" ht="31.5" x14ac:dyDescent="0.2">
      <c r="A85" s="43" t="s">
        <v>131</v>
      </c>
      <c r="B85" s="14">
        <v>951</v>
      </c>
      <c r="C85" s="9"/>
      <c r="D85" s="9" t="s">
        <v>100</v>
      </c>
      <c r="E85" s="10">
        <f t="shared" ref="E85:G86" si="8">E86</f>
        <v>150</v>
      </c>
      <c r="F85" s="10">
        <f t="shared" si="8"/>
        <v>150</v>
      </c>
      <c r="G85" s="10">
        <f t="shared" si="8"/>
        <v>150</v>
      </c>
    </row>
    <row r="86" spans="1:7" ht="14.25" x14ac:dyDescent="0.2">
      <c r="A86" s="63" t="s">
        <v>14</v>
      </c>
      <c r="B86" s="64">
        <v>951</v>
      </c>
      <c r="C86" s="65"/>
      <c r="D86" s="64" t="s">
        <v>100</v>
      </c>
      <c r="E86" s="67">
        <f t="shared" si="8"/>
        <v>150</v>
      </c>
      <c r="F86" s="67">
        <f t="shared" si="8"/>
        <v>150</v>
      </c>
      <c r="G86" s="67">
        <f t="shared" si="8"/>
        <v>150</v>
      </c>
    </row>
    <row r="87" spans="1:7" ht="33.75" customHeight="1" x14ac:dyDescent="0.2">
      <c r="A87" s="26" t="s">
        <v>34</v>
      </c>
      <c r="B87" s="22">
        <v>951</v>
      </c>
      <c r="C87" s="23"/>
      <c r="D87" s="23">
        <v>1200011610</v>
      </c>
      <c r="E87" s="25">
        <v>150</v>
      </c>
      <c r="F87" s="25">
        <v>150</v>
      </c>
      <c r="G87" s="25">
        <v>150</v>
      </c>
    </row>
    <row r="88" spans="1:7" ht="15.75" x14ac:dyDescent="0.2">
      <c r="A88" s="43" t="s">
        <v>146</v>
      </c>
      <c r="B88" s="14">
        <v>951</v>
      </c>
      <c r="C88" s="9"/>
      <c r="D88" s="9" t="s">
        <v>101</v>
      </c>
      <c r="E88" s="10">
        <f t="shared" ref="E88:G89" si="9">E89</f>
        <v>50</v>
      </c>
      <c r="F88" s="10">
        <f t="shared" si="9"/>
        <v>50</v>
      </c>
      <c r="G88" s="10">
        <f t="shared" si="9"/>
        <v>50</v>
      </c>
    </row>
    <row r="89" spans="1:7" ht="14.25" x14ac:dyDescent="0.2">
      <c r="A89" s="63" t="s">
        <v>14</v>
      </c>
      <c r="B89" s="64">
        <v>951</v>
      </c>
      <c r="C89" s="65"/>
      <c r="D89" s="64" t="s">
        <v>101</v>
      </c>
      <c r="E89" s="67">
        <f t="shared" si="9"/>
        <v>50</v>
      </c>
      <c r="F89" s="67">
        <f t="shared" si="9"/>
        <v>50</v>
      </c>
      <c r="G89" s="67">
        <f t="shared" si="9"/>
        <v>50</v>
      </c>
    </row>
    <row r="90" spans="1:7" ht="31.5" x14ac:dyDescent="0.2">
      <c r="A90" s="26" t="s">
        <v>35</v>
      </c>
      <c r="B90" s="22">
        <v>951</v>
      </c>
      <c r="C90" s="23"/>
      <c r="D90" s="23">
        <v>1300011610</v>
      </c>
      <c r="E90" s="25">
        <v>50</v>
      </c>
      <c r="F90" s="25">
        <v>50</v>
      </c>
      <c r="G90" s="25">
        <v>50</v>
      </c>
    </row>
    <row r="91" spans="1:7" ht="15.75" x14ac:dyDescent="0.2">
      <c r="A91" s="28" t="s">
        <v>215</v>
      </c>
      <c r="B91" s="15">
        <v>951</v>
      </c>
      <c r="C91" s="9"/>
      <c r="D91" s="9" t="s">
        <v>214</v>
      </c>
      <c r="E91" s="10">
        <f>E92+E94</f>
        <v>685</v>
      </c>
      <c r="F91" s="10">
        <f>F92+F94</f>
        <v>300</v>
      </c>
      <c r="G91" s="10">
        <f>G92+G94</f>
        <v>300</v>
      </c>
    </row>
    <row r="92" spans="1:7" ht="14.25" x14ac:dyDescent="0.2">
      <c r="A92" s="63" t="s">
        <v>14</v>
      </c>
      <c r="B92" s="64">
        <v>951</v>
      </c>
      <c r="C92" s="65"/>
      <c r="D92" s="64" t="s">
        <v>214</v>
      </c>
      <c r="E92" s="67">
        <f>E93</f>
        <v>665</v>
      </c>
      <c r="F92" s="67">
        <f>F93</f>
        <v>300</v>
      </c>
      <c r="G92" s="67">
        <f>G93</f>
        <v>300</v>
      </c>
    </row>
    <row r="93" spans="1:7" ht="31.5" x14ac:dyDescent="0.2">
      <c r="A93" s="26" t="s">
        <v>216</v>
      </c>
      <c r="B93" s="22">
        <v>951</v>
      </c>
      <c r="C93" s="23"/>
      <c r="D93" s="23" t="s">
        <v>222</v>
      </c>
      <c r="E93" s="25">
        <v>665</v>
      </c>
      <c r="F93" s="25">
        <v>300</v>
      </c>
      <c r="G93" s="25">
        <v>300</v>
      </c>
    </row>
    <row r="94" spans="1:7" ht="25.5" x14ac:dyDescent="0.2">
      <c r="A94" s="63" t="s">
        <v>16</v>
      </c>
      <c r="B94" s="64" t="s">
        <v>15</v>
      </c>
      <c r="C94" s="65"/>
      <c r="D94" s="64" t="s">
        <v>214</v>
      </c>
      <c r="E94" s="66">
        <f>E95</f>
        <v>20</v>
      </c>
      <c r="F94" s="66">
        <f>F95</f>
        <v>0</v>
      </c>
      <c r="G94" s="66">
        <f>G95</f>
        <v>0</v>
      </c>
    </row>
    <row r="95" spans="1:7" ht="31.5" x14ac:dyDescent="0.2">
      <c r="A95" s="26" t="s">
        <v>231</v>
      </c>
      <c r="B95" s="22">
        <v>953</v>
      </c>
      <c r="C95" s="23"/>
      <c r="D95" s="23" t="s">
        <v>230</v>
      </c>
      <c r="E95" s="25">
        <v>20</v>
      </c>
      <c r="F95" s="25">
        <v>0</v>
      </c>
      <c r="G95" s="25">
        <v>0</v>
      </c>
    </row>
    <row r="96" spans="1:7" ht="36.75" customHeight="1" x14ac:dyDescent="0.2">
      <c r="A96" s="28" t="s">
        <v>132</v>
      </c>
      <c r="B96" s="15">
        <v>951</v>
      </c>
      <c r="C96" s="9"/>
      <c r="D96" s="9" t="s">
        <v>102</v>
      </c>
      <c r="E96" s="74">
        <f>E97</f>
        <v>9669.7832300000009</v>
      </c>
      <c r="F96" s="74">
        <f>F97</f>
        <v>200</v>
      </c>
      <c r="G96" s="74">
        <f>G97</f>
        <v>200</v>
      </c>
    </row>
    <row r="97" spans="1:7" ht="22.5" customHeight="1" x14ac:dyDescent="0.2">
      <c r="A97" s="63" t="s">
        <v>14</v>
      </c>
      <c r="B97" s="64">
        <v>951</v>
      </c>
      <c r="C97" s="65"/>
      <c r="D97" s="64" t="s">
        <v>102</v>
      </c>
      <c r="E97" s="67">
        <f>E98+E101+E102+E99+E100</f>
        <v>9669.7832300000009</v>
      </c>
      <c r="F97" s="67">
        <f t="shared" ref="F97:G97" si="10">F98+F101+F102+F99+F100</f>
        <v>200</v>
      </c>
      <c r="G97" s="67">
        <f t="shared" si="10"/>
        <v>200</v>
      </c>
    </row>
    <row r="98" spans="1:7" ht="34.5" customHeight="1" x14ac:dyDescent="0.2">
      <c r="A98" s="26" t="s">
        <v>38</v>
      </c>
      <c r="B98" s="22">
        <v>951</v>
      </c>
      <c r="C98" s="23"/>
      <c r="D98" s="23" t="s">
        <v>166</v>
      </c>
      <c r="E98" s="25">
        <v>4694.4832299999998</v>
      </c>
      <c r="F98" s="25">
        <v>200</v>
      </c>
      <c r="G98" s="25">
        <v>200</v>
      </c>
    </row>
    <row r="99" spans="1:7" ht="34.5" customHeight="1" x14ac:dyDescent="0.2">
      <c r="A99" s="26" t="s">
        <v>308</v>
      </c>
      <c r="B99" s="22">
        <v>951</v>
      </c>
      <c r="C99" s="23"/>
      <c r="D99" s="23" t="s">
        <v>262</v>
      </c>
      <c r="E99" s="25">
        <v>3602.7</v>
      </c>
      <c r="F99" s="25">
        <v>0</v>
      </c>
      <c r="G99" s="25">
        <v>0</v>
      </c>
    </row>
    <row r="100" spans="1:7" ht="34.5" customHeight="1" x14ac:dyDescent="0.2">
      <c r="A100" s="26" t="s">
        <v>263</v>
      </c>
      <c r="B100" s="22">
        <v>951</v>
      </c>
      <c r="C100" s="23"/>
      <c r="D100" s="23" t="s">
        <v>309</v>
      </c>
      <c r="E100" s="25">
        <v>790</v>
      </c>
      <c r="F100" s="25"/>
      <c r="G100" s="25"/>
    </row>
    <row r="101" spans="1:7" ht="31.5" customHeight="1" x14ac:dyDescent="0.2">
      <c r="A101" s="26" t="s">
        <v>247</v>
      </c>
      <c r="B101" s="22">
        <v>951</v>
      </c>
      <c r="C101" s="23"/>
      <c r="D101" s="23" t="s">
        <v>244</v>
      </c>
      <c r="E101" s="25">
        <v>562.6</v>
      </c>
      <c r="F101" s="25">
        <v>0</v>
      </c>
      <c r="G101" s="25">
        <v>0</v>
      </c>
    </row>
    <row r="102" spans="1:7" ht="33.75" customHeight="1" x14ac:dyDescent="0.2">
      <c r="A102" s="26" t="s">
        <v>246</v>
      </c>
      <c r="B102" s="22">
        <v>951</v>
      </c>
      <c r="C102" s="23"/>
      <c r="D102" s="23" t="s">
        <v>245</v>
      </c>
      <c r="E102" s="25">
        <v>20</v>
      </c>
      <c r="F102" s="25">
        <v>0</v>
      </c>
      <c r="G102" s="25">
        <v>0</v>
      </c>
    </row>
    <row r="103" spans="1:7" ht="21" customHeight="1" x14ac:dyDescent="0.2">
      <c r="A103" s="28" t="s">
        <v>205</v>
      </c>
      <c r="B103" s="14">
        <v>951</v>
      </c>
      <c r="C103" s="11"/>
      <c r="D103" s="11" t="s">
        <v>103</v>
      </c>
      <c r="E103" s="75">
        <f>E104</f>
        <v>41323.204999999994</v>
      </c>
      <c r="F103" s="75">
        <f>F104</f>
        <v>46121.938299999994</v>
      </c>
      <c r="G103" s="75">
        <f>G104</f>
        <v>40823.204999999994</v>
      </c>
    </row>
    <row r="104" spans="1:7" ht="21.75" customHeight="1" x14ac:dyDescent="0.2">
      <c r="A104" s="63" t="s">
        <v>14</v>
      </c>
      <c r="B104" s="64">
        <v>951</v>
      </c>
      <c r="C104" s="65"/>
      <c r="D104" s="64" t="s">
        <v>103</v>
      </c>
      <c r="E104" s="67">
        <f>E105+E108+E116</f>
        <v>41323.204999999994</v>
      </c>
      <c r="F104" s="67">
        <f>F105+F108+F116</f>
        <v>46121.938299999994</v>
      </c>
      <c r="G104" s="67">
        <f>G105+G108+G116</f>
        <v>40823.204999999994</v>
      </c>
    </row>
    <row r="105" spans="1:7" ht="15.75" x14ac:dyDescent="0.2">
      <c r="A105" s="5" t="s">
        <v>19</v>
      </c>
      <c r="B105" s="16">
        <v>951</v>
      </c>
      <c r="C105" s="6"/>
      <c r="D105" s="6" t="s">
        <v>104</v>
      </c>
      <c r="E105" s="7">
        <f>E106+E107</f>
        <v>100</v>
      </c>
      <c r="F105" s="7">
        <f>F106+F107</f>
        <v>1722.86223</v>
      </c>
      <c r="G105" s="7">
        <f>G106+G107</f>
        <v>100</v>
      </c>
    </row>
    <row r="106" spans="1:7" ht="31.5" x14ac:dyDescent="0.2">
      <c r="A106" s="26" t="s">
        <v>30</v>
      </c>
      <c r="B106" s="22">
        <v>951</v>
      </c>
      <c r="C106" s="23"/>
      <c r="D106" s="23">
        <v>1610011610</v>
      </c>
      <c r="E106" s="25">
        <v>100</v>
      </c>
      <c r="F106" s="25">
        <v>50</v>
      </c>
      <c r="G106" s="25">
        <v>100</v>
      </c>
    </row>
    <row r="107" spans="1:7" ht="47.25" x14ac:dyDescent="0.2">
      <c r="A107" s="26" t="s">
        <v>256</v>
      </c>
      <c r="B107" s="22">
        <v>951</v>
      </c>
      <c r="C107" s="23"/>
      <c r="D107" s="23" t="s">
        <v>257</v>
      </c>
      <c r="E107" s="25">
        <v>0</v>
      </c>
      <c r="F107" s="25">
        <v>1672.86223</v>
      </c>
      <c r="G107" s="25">
        <v>0</v>
      </c>
    </row>
    <row r="108" spans="1:7" ht="31.5" x14ac:dyDescent="0.2">
      <c r="A108" s="20" t="s">
        <v>31</v>
      </c>
      <c r="B108" s="16">
        <v>951</v>
      </c>
      <c r="C108" s="6"/>
      <c r="D108" s="6" t="s">
        <v>105</v>
      </c>
      <c r="E108" s="7">
        <f>SUM(E109:E115)</f>
        <v>41173.204999999994</v>
      </c>
      <c r="F108" s="7">
        <f>SUM(F109:F115)</f>
        <v>44349.076069999996</v>
      </c>
      <c r="G108" s="7">
        <f>SUM(G109:G115)</f>
        <v>40673.204999999994</v>
      </c>
    </row>
    <row r="109" spans="1:7" ht="31.5" x14ac:dyDescent="0.2">
      <c r="A109" s="21" t="s">
        <v>32</v>
      </c>
      <c r="B109" s="22">
        <v>951</v>
      </c>
      <c r="C109" s="23"/>
      <c r="D109" s="23" t="s">
        <v>106</v>
      </c>
      <c r="E109" s="25">
        <v>24500</v>
      </c>
      <c r="F109" s="25">
        <v>24500</v>
      </c>
      <c r="G109" s="25">
        <v>24500</v>
      </c>
    </row>
    <row r="110" spans="1:7" ht="19.5" customHeight="1" x14ac:dyDescent="0.2">
      <c r="A110" s="26" t="s">
        <v>75</v>
      </c>
      <c r="B110" s="22">
        <v>951</v>
      </c>
      <c r="C110" s="23"/>
      <c r="D110" s="23" t="s">
        <v>107</v>
      </c>
      <c r="E110" s="25">
        <v>500</v>
      </c>
      <c r="F110" s="25">
        <v>0</v>
      </c>
      <c r="G110" s="25">
        <v>0</v>
      </c>
    </row>
    <row r="111" spans="1:7" ht="31.5" x14ac:dyDescent="0.2">
      <c r="A111" s="21" t="s">
        <v>33</v>
      </c>
      <c r="B111" s="22">
        <v>951</v>
      </c>
      <c r="C111" s="23"/>
      <c r="D111" s="23" t="s">
        <v>108</v>
      </c>
      <c r="E111" s="25">
        <v>16000</v>
      </c>
      <c r="F111" s="25">
        <v>16000</v>
      </c>
      <c r="G111" s="25">
        <v>16000</v>
      </c>
    </row>
    <row r="112" spans="1:7" ht="31.5" x14ac:dyDescent="0.2">
      <c r="A112" s="59" t="s">
        <v>142</v>
      </c>
      <c r="B112" s="22">
        <v>951</v>
      </c>
      <c r="C112" s="23"/>
      <c r="D112" s="23" t="s">
        <v>143</v>
      </c>
      <c r="E112" s="79">
        <v>168.005</v>
      </c>
      <c r="F112" s="79">
        <v>168.005</v>
      </c>
      <c r="G112" s="79">
        <v>168.005</v>
      </c>
    </row>
    <row r="113" spans="1:7" ht="47.25" x14ac:dyDescent="0.2">
      <c r="A113" s="59" t="s">
        <v>153</v>
      </c>
      <c r="B113" s="22">
        <v>951</v>
      </c>
      <c r="C113" s="23"/>
      <c r="D113" s="23" t="s">
        <v>152</v>
      </c>
      <c r="E113" s="25">
        <v>5.2</v>
      </c>
      <c r="F113" s="25">
        <v>5.2</v>
      </c>
      <c r="G113" s="25">
        <v>5.2</v>
      </c>
    </row>
    <row r="114" spans="1:7" ht="47.25" x14ac:dyDescent="0.2">
      <c r="A114" s="59" t="s">
        <v>264</v>
      </c>
      <c r="B114" s="22">
        <v>951</v>
      </c>
      <c r="C114" s="23"/>
      <c r="D114" s="23" t="s">
        <v>265</v>
      </c>
      <c r="E114" s="25">
        <v>0</v>
      </c>
      <c r="F114" s="25">
        <v>1785.3329699999999</v>
      </c>
      <c r="G114" s="25">
        <v>0</v>
      </c>
    </row>
    <row r="115" spans="1:7" ht="63" x14ac:dyDescent="0.2">
      <c r="A115" s="59" t="s">
        <v>266</v>
      </c>
      <c r="B115" s="22">
        <v>951</v>
      </c>
      <c r="C115" s="23"/>
      <c r="D115" s="23" t="s">
        <v>267</v>
      </c>
      <c r="E115" s="25">
        <v>0</v>
      </c>
      <c r="F115" s="25">
        <v>1890.5381</v>
      </c>
      <c r="G115" s="25">
        <v>0</v>
      </c>
    </row>
    <row r="116" spans="1:7" ht="31.5" x14ac:dyDescent="0.2">
      <c r="A116" s="20" t="s">
        <v>154</v>
      </c>
      <c r="B116" s="16">
        <v>951</v>
      </c>
      <c r="C116" s="6"/>
      <c r="D116" s="6" t="s">
        <v>156</v>
      </c>
      <c r="E116" s="7">
        <f>E117</f>
        <v>50</v>
      </c>
      <c r="F116" s="7">
        <f>F117</f>
        <v>50</v>
      </c>
      <c r="G116" s="7">
        <f>G117</f>
        <v>50</v>
      </c>
    </row>
    <row r="117" spans="1:7" ht="31.5" x14ac:dyDescent="0.2">
      <c r="A117" s="26" t="s">
        <v>155</v>
      </c>
      <c r="B117" s="22">
        <v>951</v>
      </c>
      <c r="C117" s="23"/>
      <c r="D117" s="23" t="s">
        <v>167</v>
      </c>
      <c r="E117" s="25">
        <v>50</v>
      </c>
      <c r="F117" s="25">
        <v>50</v>
      </c>
      <c r="G117" s="25">
        <v>50</v>
      </c>
    </row>
    <row r="118" spans="1:7" ht="47.25" x14ac:dyDescent="0.2">
      <c r="A118" s="43" t="s">
        <v>280</v>
      </c>
      <c r="B118" s="14">
        <v>951</v>
      </c>
      <c r="C118" s="9"/>
      <c r="D118" s="9" t="s">
        <v>279</v>
      </c>
      <c r="E118" s="10">
        <f>E119</f>
        <v>2060</v>
      </c>
      <c r="F118" s="10">
        <f>F119</f>
        <v>260</v>
      </c>
      <c r="G118" s="10">
        <f>G119</f>
        <v>160</v>
      </c>
    </row>
    <row r="119" spans="1:7" ht="14.25" x14ac:dyDescent="0.2">
      <c r="A119" s="63" t="s">
        <v>14</v>
      </c>
      <c r="B119" s="64">
        <v>951</v>
      </c>
      <c r="C119" s="65"/>
      <c r="D119" s="64" t="s">
        <v>279</v>
      </c>
      <c r="E119" s="67">
        <f>E120+E122</f>
        <v>2060</v>
      </c>
      <c r="F119" s="67">
        <f>F120+F122</f>
        <v>260</v>
      </c>
      <c r="G119" s="67">
        <f>G120+G122</f>
        <v>160</v>
      </c>
    </row>
    <row r="120" spans="1:7" ht="31.5" x14ac:dyDescent="0.2">
      <c r="A120" s="20" t="s">
        <v>281</v>
      </c>
      <c r="B120" s="16">
        <v>951</v>
      </c>
      <c r="C120" s="6"/>
      <c r="D120" s="6" t="s">
        <v>283</v>
      </c>
      <c r="E120" s="7">
        <f>E121</f>
        <v>560</v>
      </c>
      <c r="F120" s="7">
        <f>F121</f>
        <v>60</v>
      </c>
      <c r="G120" s="7">
        <f>G121</f>
        <v>60</v>
      </c>
    </row>
    <row r="121" spans="1:7" ht="47.25" x14ac:dyDescent="0.2">
      <c r="A121" s="26" t="s">
        <v>282</v>
      </c>
      <c r="B121" s="22">
        <v>951</v>
      </c>
      <c r="C121" s="23"/>
      <c r="D121" s="23" t="s">
        <v>285</v>
      </c>
      <c r="E121" s="25">
        <v>560</v>
      </c>
      <c r="F121" s="25">
        <v>60</v>
      </c>
      <c r="G121" s="25">
        <v>60</v>
      </c>
    </row>
    <row r="122" spans="1:7" ht="15.75" x14ac:dyDescent="0.2">
      <c r="A122" s="20" t="s">
        <v>287</v>
      </c>
      <c r="B122" s="16">
        <v>951</v>
      </c>
      <c r="C122" s="6"/>
      <c r="D122" s="6" t="s">
        <v>284</v>
      </c>
      <c r="E122" s="7">
        <f>E123</f>
        <v>1500</v>
      </c>
      <c r="F122" s="7">
        <f>F123</f>
        <v>200</v>
      </c>
      <c r="G122" s="7">
        <f>G123</f>
        <v>100</v>
      </c>
    </row>
    <row r="123" spans="1:7" ht="31.5" x14ac:dyDescent="0.2">
      <c r="A123" s="26" t="s">
        <v>288</v>
      </c>
      <c r="B123" s="22">
        <v>951</v>
      </c>
      <c r="C123" s="23"/>
      <c r="D123" s="23" t="s">
        <v>286</v>
      </c>
      <c r="E123" s="25">
        <v>1500</v>
      </c>
      <c r="F123" s="25">
        <v>200</v>
      </c>
      <c r="G123" s="25">
        <v>100</v>
      </c>
    </row>
    <row r="124" spans="1:7" ht="31.5" x14ac:dyDescent="0.2">
      <c r="A124" s="43" t="s">
        <v>133</v>
      </c>
      <c r="B124" s="14">
        <v>951</v>
      </c>
      <c r="C124" s="9"/>
      <c r="D124" s="9" t="s">
        <v>109</v>
      </c>
      <c r="E124" s="10">
        <f t="shared" ref="E124:G125" si="11">E125</f>
        <v>20</v>
      </c>
      <c r="F124" s="10">
        <f t="shared" si="11"/>
        <v>20</v>
      </c>
      <c r="G124" s="10">
        <f t="shared" si="11"/>
        <v>20</v>
      </c>
    </row>
    <row r="125" spans="1:7" ht="14.25" x14ac:dyDescent="0.2">
      <c r="A125" s="63" t="s">
        <v>14</v>
      </c>
      <c r="B125" s="64">
        <v>951</v>
      </c>
      <c r="C125" s="65"/>
      <c r="D125" s="64" t="s">
        <v>109</v>
      </c>
      <c r="E125" s="67">
        <f t="shared" si="11"/>
        <v>20</v>
      </c>
      <c r="F125" s="67">
        <f t="shared" si="11"/>
        <v>20</v>
      </c>
      <c r="G125" s="67">
        <f t="shared" si="11"/>
        <v>20</v>
      </c>
    </row>
    <row r="126" spans="1:7" ht="35.25" customHeight="1" x14ac:dyDescent="0.2">
      <c r="A126" s="21" t="s">
        <v>28</v>
      </c>
      <c r="B126" s="22">
        <v>951</v>
      </c>
      <c r="C126" s="23"/>
      <c r="D126" s="23">
        <v>1800011610</v>
      </c>
      <c r="E126" s="25">
        <v>20</v>
      </c>
      <c r="F126" s="25">
        <v>20</v>
      </c>
      <c r="G126" s="25">
        <v>20</v>
      </c>
    </row>
    <row r="127" spans="1:7" ht="34.5" customHeight="1" x14ac:dyDescent="0.2">
      <c r="A127" s="43" t="s">
        <v>134</v>
      </c>
      <c r="B127" s="14">
        <v>951</v>
      </c>
      <c r="C127" s="9"/>
      <c r="D127" s="9" t="s">
        <v>121</v>
      </c>
      <c r="E127" s="74">
        <f>E128</f>
        <v>35495.187210000004</v>
      </c>
      <c r="F127" s="74">
        <f>F128</f>
        <v>200</v>
      </c>
      <c r="G127" s="74">
        <f>G128</f>
        <v>200</v>
      </c>
    </row>
    <row r="128" spans="1:7" ht="34.5" customHeight="1" x14ac:dyDescent="0.2">
      <c r="A128" s="63" t="s">
        <v>14</v>
      </c>
      <c r="B128" s="40">
        <v>951</v>
      </c>
      <c r="C128" s="41"/>
      <c r="D128" s="41" t="s">
        <v>121</v>
      </c>
      <c r="E128" s="76">
        <f>E129+E130+E131+E132+E133+E134</f>
        <v>35495.187210000004</v>
      </c>
      <c r="F128" s="76">
        <f>F129+F130+F131+F132+F133+F134</f>
        <v>200</v>
      </c>
      <c r="G128" s="76">
        <f>G129+G130+G131+G132+G133+G134</f>
        <v>200</v>
      </c>
    </row>
    <row r="129" spans="1:7" ht="49.5" customHeight="1" x14ac:dyDescent="0.2">
      <c r="A129" s="21" t="s">
        <v>69</v>
      </c>
      <c r="B129" s="22">
        <v>951</v>
      </c>
      <c r="C129" s="23"/>
      <c r="D129" s="23">
        <v>1900011610</v>
      </c>
      <c r="E129" s="52">
        <v>15163.07</v>
      </c>
      <c r="F129" s="52">
        <v>200</v>
      </c>
      <c r="G129" s="52">
        <v>200</v>
      </c>
    </row>
    <row r="130" spans="1:7" ht="33" customHeight="1" x14ac:dyDescent="0.2">
      <c r="A130" s="21" t="s">
        <v>76</v>
      </c>
      <c r="B130" s="22">
        <v>951</v>
      </c>
      <c r="C130" s="23"/>
      <c r="D130" s="23" t="s">
        <v>168</v>
      </c>
      <c r="E130" s="52">
        <v>1936</v>
      </c>
      <c r="F130" s="52">
        <v>0</v>
      </c>
      <c r="G130" s="52">
        <v>0</v>
      </c>
    </row>
    <row r="131" spans="1:7" ht="15.75" customHeight="1" x14ac:dyDescent="0.2">
      <c r="A131" s="21" t="s">
        <v>144</v>
      </c>
      <c r="B131" s="22">
        <v>951</v>
      </c>
      <c r="C131" s="23"/>
      <c r="D131" s="23" t="s">
        <v>145</v>
      </c>
      <c r="E131" s="79">
        <v>3884.6283800000001</v>
      </c>
      <c r="F131" s="79">
        <v>0</v>
      </c>
      <c r="G131" s="79">
        <v>0</v>
      </c>
    </row>
    <row r="132" spans="1:7" ht="36.75" customHeight="1" x14ac:dyDescent="0.2">
      <c r="A132" s="21" t="s">
        <v>149</v>
      </c>
      <c r="B132" s="22">
        <v>951</v>
      </c>
      <c r="C132" s="23"/>
      <c r="D132" s="23" t="s">
        <v>148</v>
      </c>
      <c r="E132" s="52">
        <v>414</v>
      </c>
      <c r="F132" s="52">
        <v>0</v>
      </c>
      <c r="G132" s="52">
        <v>0</v>
      </c>
    </row>
    <row r="133" spans="1:7" ht="47.25" customHeight="1" x14ac:dyDescent="0.2">
      <c r="A133" s="21" t="s">
        <v>268</v>
      </c>
      <c r="B133" s="22">
        <v>951</v>
      </c>
      <c r="C133" s="23"/>
      <c r="D133" s="23" t="s">
        <v>270</v>
      </c>
      <c r="E133" s="52">
        <v>13674.55883</v>
      </c>
      <c r="F133" s="52">
        <v>0</v>
      </c>
      <c r="G133" s="52">
        <v>0</v>
      </c>
    </row>
    <row r="134" spans="1:7" ht="47.25" customHeight="1" x14ac:dyDescent="0.2">
      <c r="A134" s="21" t="s">
        <v>269</v>
      </c>
      <c r="B134" s="22">
        <v>951</v>
      </c>
      <c r="C134" s="23"/>
      <c r="D134" s="23" t="s">
        <v>271</v>
      </c>
      <c r="E134" s="52">
        <v>422.93</v>
      </c>
      <c r="F134" s="52">
        <v>0</v>
      </c>
      <c r="G134" s="52">
        <v>0</v>
      </c>
    </row>
    <row r="135" spans="1:7" ht="36.75" customHeight="1" x14ac:dyDescent="0.2">
      <c r="A135" s="43" t="s">
        <v>218</v>
      </c>
      <c r="B135" s="14">
        <v>951</v>
      </c>
      <c r="C135" s="9"/>
      <c r="D135" s="9" t="s">
        <v>217</v>
      </c>
      <c r="E135" s="53">
        <f t="shared" ref="E135:G135" si="12">E136</f>
        <v>113.12156</v>
      </c>
      <c r="F135" s="53">
        <f t="shared" si="12"/>
        <v>60</v>
      </c>
      <c r="G135" s="53">
        <f t="shared" si="12"/>
        <v>60</v>
      </c>
    </row>
    <row r="136" spans="1:7" ht="21" customHeight="1" x14ac:dyDescent="0.2">
      <c r="A136" s="63" t="s">
        <v>14</v>
      </c>
      <c r="B136" s="40">
        <v>951</v>
      </c>
      <c r="C136" s="41"/>
      <c r="D136" s="41" t="s">
        <v>217</v>
      </c>
      <c r="E136" s="58">
        <f>E139+E137+E138</f>
        <v>113.12156</v>
      </c>
      <c r="F136" s="58">
        <f t="shared" ref="F136:G136" si="13">F139+F137+F138</f>
        <v>60</v>
      </c>
      <c r="G136" s="58">
        <f t="shared" si="13"/>
        <v>60</v>
      </c>
    </row>
    <row r="137" spans="1:7" s="98" customFormat="1" ht="31.5" customHeight="1" x14ac:dyDescent="0.25">
      <c r="A137" s="101" t="s">
        <v>314</v>
      </c>
      <c r="B137" s="61">
        <v>951</v>
      </c>
      <c r="C137" s="99"/>
      <c r="D137" s="99" t="s">
        <v>221</v>
      </c>
      <c r="E137" s="100">
        <v>0</v>
      </c>
      <c r="F137" s="100">
        <v>60</v>
      </c>
      <c r="G137" s="100">
        <v>60</v>
      </c>
    </row>
    <row r="138" spans="1:7" ht="36.75" customHeight="1" x14ac:dyDescent="0.2">
      <c r="A138" s="21" t="s">
        <v>312</v>
      </c>
      <c r="B138" s="61">
        <v>951</v>
      </c>
      <c r="C138" s="62"/>
      <c r="D138" s="62" t="s">
        <v>310</v>
      </c>
      <c r="E138" s="60">
        <v>53.121560000000002</v>
      </c>
      <c r="F138" s="60">
        <v>0</v>
      </c>
      <c r="G138" s="60">
        <v>0</v>
      </c>
    </row>
    <row r="139" spans="1:7" ht="34.5" customHeight="1" x14ac:dyDescent="0.2">
      <c r="A139" s="21" t="s">
        <v>313</v>
      </c>
      <c r="B139" s="61">
        <v>951</v>
      </c>
      <c r="C139" s="62"/>
      <c r="D139" s="62" t="s">
        <v>311</v>
      </c>
      <c r="E139" s="60">
        <v>60</v>
      </c>
      <c r="F139" s="60">
        <v>0</v>
      </c>
      <c r="G139" s="60">
        <v>0</v>
      </c>
    </row>
    <row r="140" spans="1:7" ht="36.75" customHeight="1" x14ac:dyDescent="0.2">
      <c r="A140" s="43" t="s">
        <v>220</v>
      </c>
      <c r="B140" s="14" t="s">
        <v>2</v>
      </c>
      <c r="C140" s="9"/>
      <c r="D140" s="9" t="s">
        <v>219</v>
      </c>
      <c r="E140" s="74">
        <f>E141</f>
        <v>12255.089609999999</v>
      </c>
      <c r="F140" s="74">
        <f>F141</f>
        <v>100</v>
      </c>
      <c r="G140" s="74">
        <f>G141</f>
        <v>100</v>
      </c>
    </row>
    <row r="141" spans="1:7" ht="22.5" customHeight="1" x14ac:dyDescent="0.2">
      <c r="A141" s="63" t="s">
        <v>16</v>
      </c>
      <c r="B141" s="40">
        <v>953</v>
      </c>
      <c r="C141" s="41"/>
      <c r="D141" s="41" t="s">
        <v>219</v>
      </c>
      <c r="E141" s="58">
        <f>E142+E143+E144+E145</f>
        <v>12255.089609999999</v>
      </c>
      <c r="F141" s="58">
        <f>F142+F143+F144+F145</f>
        <v>100</v>
      </c>
      <c r="G141" s="58">
        <f>G142+G143+G144+G145</f>
        <v>100</v>
      </c>
    </row>
    <row r="142" spans="1:7" ht="37.5" customHeight="1" x14ac:dyDescent="0.2">
      <c r="A142" s="21" t="s">
        <v>293</v>
      </c>
      <c r="B142" s="61">
        <v>953</v>
      </c>
      <c r="C142" s="62"/>
      <c r="D142" s="62" t="s">
        <v>289</v>
      </c>
      <c r="E142" s="60">
        <v>4359.0438199999999</v>
      </c>
      <c r="F142" s="60"/>
      <c r="G142" s="60"/>
    </row>
    <row r="143" spans="1:7" ht="37.5" customHeight="1" x14ac:dyDescent="0.2">
      <c r="A143" s="21" t="s">
        <v>294</v>
      </c>
      <c r="B143" s="61">
        <v>953</v>
      </c>
      <c r="C143" s="62"/>
      <c r="D143" s="62" t="s">
        <v>290</v>
      </c>
      <c r="E143" s="60">
        <v>134.81578999999999</v>
      </c>
      <c r="F143" s="60"/>
      <c r="G143" s="60"/>
    </row>
    <row r="144" spans="1:7" ht="37.5" customHeight="1" x14ac:dyDescent="0.2">
      <c r="A144" s="21" t="s">
        <v>295</v>
      </c>
      <c r="B144" s="61">
        <v>953</v>
      </c>
      <c r="C144" s="62"/>
      <c r="D144" s="62" t="s">
        <v>291</v>
      </c>
      <c r="E144" s="60">
        <v>7526.23</v>
      </c>
      <c r="F144" s="60"/>
      <c r="G144" s="60"/>
    </row>
    <row r="145" spans="1:7" ht="37.5" customHeight="1" x14ac:dyDescent="0.2">
      <c r="A145" s="21" t="s">
        <v>296</v>
      </c>
      <c r="B145" s="61">
        <v>953</v>
      </c>
      <c r="C145" s="62"/>
      <c r="D145" s="62" t="s">
        <v>292</v>
      </c>
      <c r="E145" s="60">
        <v>235</v>
      </c>
      <c r="F145" s="60">
        <v>100</v>
      </c>
      <c r="G145" s="60">
        <v>100</v>
      </c>
    </row>
    <row r="146" spans="1:7" ht="36.75" customHeight="1" x14ac:dyDescent="0.2">
      <c r="A146" s="43" t="s">
        <v>135</v>
      </c>
      <c r="B146" s="14" t="s">
        <v>2</v>
      </c>
      <c r="C146" s="9"/>
      <c r="D146" s="9" t="s">
        <v>115</v>
      </c>
      <c r="E146" s="53">
        <f t="shared" ref="E146:G147" si="14">E147</f>
        <v>50</v>
      </c>
      <c r="F146" s="53">
        <f t="shared" si="14"/>
        <v>50</v>
      </c>
      <c r="G146" s="53">
        <f t="shared" si="14"/>
        <v>50</v>
      </c>
    </row>
    <row r="147" spans="1:7" ht="36.75" customHeight="1" x14ac:dyDescent="0.2">
      <c r="A147" s="63" t="s">
        <v>16</v>
      </c>
      <c r="B147" s="40">
        <v>953</v>
      </c>
      <c r="C147" s="41"/>
      <c r="D147" s="41" t="s">
        <v>115</v>
      </c>
      <c r="E147" s="58">
        <f t="shared" si="14"/>
        <v>50</v>
      </c>
      <c r="F147" s="58">
        <f t="shared" si="14"/>
        <v>50</v>
      </c>
      <c r="G147" s="58">
        <f t="shared" si="14"/>
        <v>50</v>
      </c>
    </row>
    <row r="148" spans="1:7" ht="35.25" customHeight="1" x14ac:dyDescent="0.2">
      <c r="A148" s="26" t="s">
        <v>75</v>
      </c>
      <c r="B148" s="61">
        <v>953</v>
      </c>
      <c r="C148" s="62"/>
      <c r="D148" s="62" t="s">
        <v>169</v>
      </c>
      <c r="E148" s="60">
        <v>50</v>
      </c>
      <c r="F148" s="60">
        <v>50</v>
      </c>
      <c r="G148" s="60">
        <v>50</v>
      </c>
    </row>
    <row r="149" spans="1:7" ht="29.25" customHeight="1" x14ac:dyDescent="0.2">
      <c r="A149" s="43" t="s">
        <v>136</v>
      </c>
      <c r="B149" s="14">
        <v>951</v>
      </c>
      <c r="C149" s="9"/>
      <c r="D149" s="9" t="s">
        <v>116</v>
      </c>
      <c r="E149" s="53">
        <f t="shared" ref="E149:G150" si="15">E150</f>
        <v>6008</v>
      </c>
      <c r="F149" s="53">
        <f t="shared" si="15"/>
        <v>500</v>
      </c>
      <c r="G149" s="53">
        <f t="shared" si="15"/>
        <v>100</v>
      </c>
    </row>
    <row r="150" spans="1:7" ht="17.25" customHeight="1" x14ac:dyDescent="0.2">
      <c r="A150" s="63" t="s">
        <v>14</v>
      </c>
      <c r="B150" s="40">
        <v>951</v>
      </c>
      <c r="C150" s="41"/>
      <c r="D150" s="41" t="s">
        <v>116</v>
      </c>
      <c r="E150" s="58">
        <f t="shared" si="15"/>
        <v>6008</v>
      </c>
      <c r="F150" s="58">
        <f t="shared" si="15"/>
        <v>500</v>
      </c>
      <c r="G150" s="58">
        <f t="shared" si="15"/>
        <v>100</v>
      </c>
    </row>
    <row r="151" spans="1:7" ht="33" customHeight="1" x14ac:dyDescent="0.2">
      <c r="A151" s="21" t="s">
        <v>117</v>
      </c>
      <c r="B151" s="61">
        <v>951</v>
      </c>
      <c r="C151" s="62"/>
      <c r="D151" s="62">
        <v>2400011610</v>
      </c>
      <c r="E151" s="95">
        <v>6008</v>
      </c>
      <c r="F151" s="60">
        <v>500</v>
      </c>
      <c r="G151" s="60">
        <v>100</v>
      </c>
    </row>
    <row r="152" spans="1:7" ht="17.25" customHeight="1" x14ac:dyDescent="0.2">
      <c r="A152" s="43" t="s">
        <v>137</v>
      </c>
      <c r="B152" s="14">
        <v>951</v>
      </c>
      <c r="C152" s="9"/>
      <c r="D152" s="9" t="s">
        <v>118</v>
      </c>
      <c r="E152" s="53">
        <f t="shared" ref="E152:G153" si="16">E153</f>
        <v>30</v>
      </c>
      <c r="F152" s="53">
        <f t="shared" si="16"/>
        <v>30</v>
      </c>
      <c r="G152" s="53">
        <f t="shared" si="16"/>
        <v>30</v>
      </c>
    </row>
    <row r="153" spans="1:7" ht="17.25" customHeight="1" x14ac:dyDescent="0.2">
      <c r="A153" s="63" t="s">
        <v>14</v>
      </c>
      <c r="B153" s="40">
        <v>951</v>
      </c>
      <c r="C153" s="41"/>
      <c r="D153" s="41" t="s">
        <v>118</v>
      </c>
      <c r="E153" s="58">
        <f t="shared" si="16"/>
        <v>30</v>
      </c>
      <c r="F153" s="58">
        <f t="shared" si="16"/>
        <v>30</v>
      </c>
      <c r="G153" s="58">
        <f t="shared" si="16"/>
        <v>30</v>
      </c>
    </row>
    <row r="154" spans="1:7" ht="36.75" customHeight="1" x14ac:dyDescent="0.2">
      <c r="A154" s="21" t="s">
        <v>117</v>
      </c>
      <c r="B154" s="61">
        <v>951</v>
      </c>
      <c r="C154" s="62"/>
      <c r="D154" s="62" t="s">
        <v>170</v>
      </c>
      <c r="E154" s="60">
        <v>30</v>
      </c>
      <c r="F154" s="60">
        <v>30</v>
      </c>
      <c r="G154" s="60">
        <v>30</v>
      </c>
    </row>
    <row r="155" spans="1:7" ht="17.25" customHeight="1" x14ac:dyDescent="0.2">
      <c r="A155" s="43" t="s">
        <v>138</v>
      </c>
      <c r="B155" s="14">
        <v>951</v>
      </c>
      <c r="C155" s="9"/>
      <c r="D155" s="9" t="s">
        <v>119</v>
      </c>
      <c r="E155" s="74">
        <f>E156</f>
        <v>25773.306400000001</v>
      </c>
      <c r="F155" s="74">
        <f>F156</f>
        <v>31335.895</v>
      </c>
      <c r="G155" s="74">
        <f>G156</f>
        <v>31335.895</v>
      </c>
    </row>
    <row r="156" spans="1:7" ht="17.25" customHeight="1" x14ac:dyDescent="0.2">
      <c r="A156" s="63" t="s">
        <v>14</v>
      </c>
      <c r="B156" s="40">
        <v>951</v>
      </c>
      <c r="C156" s="41"/>
      <c r="D156" s="41" t="s">
        <v>119</v>
      </c>
      <c r="E156" s="58">
        <f>E157+E158+E159</f>
        <v>25773.306400000001</v>
      </c>
      <c r="F156" s="58">
        <f>F157+F158+F159</f>
        <v>31335.895</v>
      </c>
      <c r="G156" s="58">
        <f>G157+G158+G159</f>
        <v>31335.895</v>
      </c>
    </row>
    <row r="157" spans="1:7" ht="38.25" customHeight="1" x14ac:dyDescent="0.2">
      <c r="A157" s="21" t="s">
        <v>117</v>
      </c>
      <c r="B157" s="61">
        <v>951</v>
      </c>
      <c r="C157" s="62"/>
      <c r="D157" s="62" t="s">
        <v>171</v>
      </c>
      <c r="E157" s="60">
        <v>12538.3</v>
      </c>
      <c r="F157" s="60">
        <v>150</v>
      </c>
      <c r="G157" s="60">
        <v>150</v>
      </c>
    </row>
    <row r="158" spans="1:7" ht="51.75" customHeight="1" x14ac:dyDescent="0.2">
      <c r="A158" s="21" t="s">
        <v>248</v>
      </c>
      <c r="B158" s="61">
        <v>951</v>
      </c>
      <c r="C158" s="62"/>
      <c r="D158" s="62" t="s">
        <v>249</v>
      </c>
      <c r="E158" s="60">
        <v>0</v>
      </c>
      <c r="F158" s="60">
        <v>13416.48</v>
      </c>
      <c r="G158" s="60">
        <v>13416.48</v>
      </c>
    </row>
    <row r="159" spans="1:7" ht="68.25" customHeight="1" x14ac:dyDescent="0.2">
      <c r="A159" s="21" t="s">
        <v>250</v>
      </c>
      <c r="B159" s="61">
        <v>951</v>
      </c>
      <c r="C159" s="62"/>
      <c r="D159" s="62" t="s">
        <v>193</v>
      </c>
      <c r="E159" s="60">
        <v>13235.0064</v>
      </c>
      <c r="F159" s="60">
        <v>17769.415000000001</v>
      </c>
      <c r="G159" s="60">
        <v>17769.415000000001</v>
      </c>
    </row>
    <row r="160" spans="1:7" ht="17.25" customHeight="1" x14ac:dyDescent="0.2">
      <c r="A160" s="37" t="s">
        <v>20</v>
      </c>
      <c r="B160" s="35" t="s">
        <v>2</v>
      </c>
      <c r="C160" s="68"/>
      <c r="D160" s="68" t="s">
        <v>110</v>
      </c>
      <c r="E160" s="77">
        <f>E161+E207</f>
        <v>260025.74047000002</v>
      </c>
      <c r="F160" s="77">
        <f>F161+F207</f>
        <v>212017.02680000002</v>
      </c>
      <c r="G160" s="77">
        <f>G161+G207</f>
        <v>212581.94323999999</v>
      </c>
    </row>
    <row r="161" spans="1:7" ht="17.25" customHeight="1" x14ac:dyDescent="0.2">
      <c r="A161" s="63" t="s">
        <v>14</v>
      </c>
      <c r="B161" s="64">
        <v>951</v>
      </c>
      <c r="C161" s="65"/>
      <c r="D161" s="64" t="s">
        <v>176</v>
      </c>
      <c r="E161" s="54">
        <f>E162+E163+E167+E171+E175+E176+E193+E196+E200+E202+E190+E169+E174+E186+E188+E198+E204</f>
        <v>254277.60847000001</v>
      </c>
      <c r="F161" s="54">
        <f>F162+F163+F167+F171+F175+F176+F193+F196+F200+F202+F190+F169+F174+F186+F188+F198+F204</f>
        <v>206038.81880000001</v>
      </c>
      <c r="G161" s="54">
        <f>G162+G163+G167+G171+G175+G176+G193+G196+G200+G202+G190+G169+G174+G186+G188+G198+G204</f>
        <v>206366.11523999998</v>
      </c>
    </row>
    <row r="162" spans="1:7" ht="18.75" customHeight="1" x14ac:dyDescent="0.2">
      <c r="A162" s="8" t="s">
        <v>21</v>
      </c>
      <c r="B162" s="14">
        <v>951</v>
      </c>
      <c r="C162" s="9"/>
      <c r="D162" s="9" t="s">
        <v>196</v>
      </c>
      <c r="E162" s="10">
        <v>4131.6000000000004</v>
      </c>
      <c r="F162" s="10">
        <v>4131.6000000000004</v>
      </c>
      <c r="G162" s="10">
        <v>4131.6000000000004</v>
      </c>
    </row>
    <row r="163" spans="1:7" ht="18.75" customHeight="1" x14ac:dyDescent="0.2">
      <c r="A163" s="8" t="s">
        <v>4</v>
      </c>
      <c r="B163" s="14">
        <v>951</v>
      </c>
      <c r="C163" s="9"/>
      <c r="D163" s="9" t="s">
        <v>176</v>
      </c>
      <c r="E163" s="53">
        <f>E164+E166+E165</f>
        <v>7183</v>
      </c>
      <c r="F163" s="53">
        <f>F164+F166+F165</f>
        <v>7183</v>
      </c>
      <c r="G163" s="53">
        <f>G164+G166+G165</f>
        <v>7183</v>
      </c>
    </row>
    <row r="164" spans="1:7" ht="18.75" customHeight="1" x14ac:dyDescent="0.2">
      <c r="A164" s="38" t="s">
        <v>67</v>
      </c>
      <c r="B164" s="39">
        <v>951</v>
      </c>
      <c r="C164" s="23"/>
      <c r="D164" s="23" t="s">
        <v>175</v>
      </c>
      <c r="E164" s="52">
        <v>3990</v>
      </c>
      <c r="F164" s="52">
        <v>3990</v>
      </c>
      <c r="G164" s="52">
        <v>3990</v>
      </c>
    </row>
    <row r="165" spans="1:7" ht="18.75" customHeight="1" x14ac:dyDescent="0.2">
      <c r="A165" s="21" t="s">
        <v>210</v>
      </c>
      <c r="B165" s="22">
        <v>951</v>
      </c>
      <c r="C165" s="23"/>
      <c r="D165" s="23" t="s">
        <v>211</v>
      </c>
      <c r="E165" s="52">
        <v>2617</v>
      </c>
      <c r="F165" s="52">
        <v>2617</v>
      </c>
      <c r="G165" s="52">
        <v>2617</v>
      </c>
    </row>
    <row r="166" spans="1:7" ht="18.75" customHeight="1" x14ac:dyDescent="0.2">
      <c r="A166" s="21" t="s">
        <v>68</v>
      </c>
      <c r="B166" s="22">
        <v>951</v>
      </c>
      <c r="C166" s="23"/>
      <c r="D166" s="23" t="s">
        <v>177</v>
      </c>
      <c r="E166" s="52">
        <v>576</v>
      </c>
      <c r="F166" s="52">
        <v>576</v>
      </c>
      <c r="G166" s="52">
        <v>576</v>
      </c>
    </row>
    <row r="167" spans="1:7" ht="20.25" customHeight="1" outlineLevel="3" x14ac:dyDescent="0.2">
      <c r="A167" s="8" t="s">
        <v>5</v>
      </c>
      <c r="B167" s="14">
        <v>951</v>
      </c>
      <c r="C167" s="9"/>
      <c r="D167" s="9" t="s">
        <v>176</v>
      </c>
      <c r="E167" s="74">
        <f>E168</f>
        <v>14251.03</v>
      </c>
      <c r="F167" s="74">
        <f>F168</f>
        <v>14051.03</v>
      </c>
      <c r="G167" s="74">
        <f>G168</f>
        <v>14051.01</v>
      </c>
    </row>
    <row r="168" spans="1:7" ht="18.75" customHeight="1" outlineLevel="6" x14ac:dyDescent="0.2">
      <c r="A168" s="38" t="s">
        <v>65</v>
      </c>
      <c r="B168" s="22">
        <v>951</v>
      </c>
      <c r="C168" s="23"/>
      <c r="D168" s="23" t="s">
        <v>172</v>
      </c>
      <c r="E168" s="52">
        <v>14251.03</v>
      </c>
      <c r="F168" s="52">
        <v>14051.03</v>
      </c>
      <c r="G168" s="52">
        <v>14051.01</v>
      </c>
    </row>
    <row r="169" spans="1:7" ht="19.5" customHeight="1" outlineLevel="6" x14ac:dyDescent="0.2">
      <c r="A169" s="8" t="s">
        <v>61</v>
      </c>
      <c r="B169" s="14">
        <v>951</v>
      </c>
      <c r="C169" s="9"/>
      <c r="D169" s="9" t="s">
        <v>176</v>
      </c>
      <c r="E169" s="86">
        <f>E170</f>
        <v>5.3019999999999996</v>
      </c>
      <c r="F169" s="86">
        <f>F170</f>
        <v>5.5640000000000001</v>
      </c>
      <c r="G169" s="86">
        <f>G170</f>
        <v>4.9550000000000001</v>
      </c>
    </row>
    <row r="170" spans="1:7" ht="19.5" customHeight="1" outlineLevel="6" x14ac:dyDescent="0.2">
      <c r="A170" s="21" t="s">
        <v>62</v>
      </c>
      <c r="B170" s="22">
        <v>951</v>
      </c>
      <c r="C170" s="23"/>
      <c r="D170" s="23" t="s">
        <v>197</v>
      </c>
      <c r="E170" s="78">
        <v>5.3019999999999996</v>
      </c>
      <c r="F170" s="78">
        <v>5.5640000000000001</v>
      </c>
      <c r="G170" s="78">
        <v>4.9550000000000001</v>
      </c>
    </row>
    <row r="171" spans="1:7" ht="21" customHeight="1" outlineLevel="6" x14ac:dyDescent="0.2">
      <c r="A171" s="8" t="s">
        <v>6</v>
      </c>
      <c r="B171" s="14">
        <v>951</v>
      </c>
      <c r="C171" s="9"/>
      <c r="D171" s="9" t="s">
        <v>176</v>
      </c>
      <c r="E171" s="10">
        <f>E172+E173</f>
        <v>14984.28</v>
      </c>
      <c r="F171" s="10">
        <f>F172+F173</f>
        <v>14386.34</v>
      </c>
      <c r="G171" s="10">
        <f>G172+G173</f>
        <v>14386.34</v>
      </c>
    </row>
    <row r="172" spans="1:7" ht="37.5" customHeight="1" outlineLevel="3" x14ac:dyDescent="0.2">
      <c r="A172" s="38" t="s">
        <v>66</v>
      </c>
      <c r="B172" s="22">
        <v>951</v>
      </c>
      <c r="C172" s="23"/>
      <c r="D172" s="23" t="s">
        <v>175</v>
      </c>
      <c r="E172" s="25">
        <v>10951.84</v>
      </c>
      <c r="F172" s="25">
        <v>10353.9</v>
      </c>
      <c r="G172" s="25">
        <v>10353.9</v>
      </c>
    </row>
    <row r="173" spans="1:7" ht="37.5" customHeight="1" outlineLevel="3" x14ac:dyDescent="0.2">
      <c r="A173" s="38" t="s">
        <v>255</v>
      </c>
      <c r="B173" s="61">
        <v>951</v>
      </c>
      <c r="C173" s="62"/>
      <c r="D173" s="23" t="s">
        <v>252</v>
      </c>
      <c r="E173" s="60">
        <v>4032.44</v>
      </c>
      <c r="F173" s="60">
        <v>4032.44</v>
      </c>
      <c r="G173" s="60">
        <v>4032.44</v>
      </c>
    </row>
    <row r="174" spans="1:7" ht="18.75" customHeight="1" outlineLevel="3" x14ac:dyDescent="0.2">
      <c r="A174" s="56" t="s">
        <v>70</v>
      </c>
      <c r="B174" s="14">
        <v>951</v>
      </c>
      <c r="C174" s="9"/>
      <c r="D174" s="9" t="s">
        <v>174</v>
      </c>
      <c r="E174" s="10">
        <v>0</v>
      </c>
      <c r="F174" s="10">
        <v>0</v>
      </c>
      <c r="G174" s="10">
        <v>0</v>
      </c>
    </row>
    <row r="175" spans="1:7" ht="33" customHeight="1" outlineLevel="3" x14ac:dyDescent="0.2">
      <c r="A175" s="8" t="s">
        <v>22</v>
      </c>
      <c r="B175" s="14">
        <v>951</v>
      </c>
      <c r="C175" s="9"/>
      <c r="D175" s="9" t="s">
        <v>173</v>
      </c>
      <c r="E175" s="10">
        <v>20000</v>
      </c>
      <c r="F175" s="10">
        <v>1000</v>
      </c>
      <c r="G175" s="10">
        <v>1000</v>
      </c>
    </row>
    <row r="176" spans="1:7" ht="20.25" customHeight="1" outlineLevel="5" x14ac:dyDescent="0.2">
      <c r="A176" s="8" t="s">
        <v>7</v>
      </c>
      <c r="B176" s="14">
        <v>951</v>
      </c>
      <c r="C176" s="9"/>
      <c r="D176" s="9" t="s">
        <v>176</v>
      </c>
      <c r="E176" s="74">
        <f>SUM(E177:E185)</f>
        <v>112268.68928999999</v>
      </c>
      <c r="F176" s="74">
        <f>SUM(F177:F185)</f>
        <v>88068.584789999994</v>
      </c>
      <c r="G176" s="74">
        <f>SUM(G177:G185)</f>
        <v>88001.527789999993</v>
      </c>
    </row>
    <row r="177" spans="1:7" ht="15.75" outlineLevel="4" x14ac:dyDescent="0.2">
      <c r="A177" s="21" t="s">
        <v>8</v>
      </c>
      <c r="B177" s="22">
        <v>951</v>
      </c>
      <c r="C177" s="23"/>
      <c r="D177" s="23" t="s">
        <v>178</v>
      </c>
      <c r="E177" s="88">
        <v>1863.2769999999998</v>
      </c>
      <c r="F177" s="88">
        <v>1863.2769999999998</v>
      </c>
      <c r="G177" s="88">
        <v>1863.2769999999998</v>
      </c>
    </row>
    <row r="178" spans="1:7" ht="31.5" outlineLevel="4" x14ac:dyDescent="0.2">
      <c r="A178" s="38" t="s">
        <v>66</v>
      </c>
      <c r="B178" s="22">
        <v>951</v>
      </c>
      <c r="C178" s="23"/>
      <c r="D178" s="23" t="s">
        <v>175</v>
      </c>
      <c r="E178" s="88">
        <v>51444.467499999999</v>
      </c>
      <c r="F178" s="88">
        <v>41634.25</v>
      </c>
      <c r="G178" s="88">
        <v>41434.25</v>
      </c>
    </row>
    <row r="179" spans="1:7" ht="31.5" outlineLevel="5" x14ac:dyDescent="0.2">
      <c r="A179" s="21" t="s">
        <v>23</v>
      </c>
      <c r="B179" s="22">
        <v>951</v>
      </c>
      <c r="C179" s="23"/>
      <c r="D179" s="23">
        <v>9999910690</v>
      </c>
      <c r="E179" s="79">
        <v>49999.999999999993</v>
      </c>
      <c r="F179" s="79">
        <v>40000.004000000001</v>
      </c>
      <c r="G179" s="79">
        <v>40000</v>
      </c>
    </row>
    <row r="180" spans="1:7" ht="19.5" customHeight="1" outlineLevel="5" x14ac:dyDescent="0.2">
      <c r="A180" s="21" t="s">
        <v>199</v>
      </c>
      <c r="B180" s="22">
        <v>951</v>
      </c>
      <c r="C180" s="23"/>
      <c r="D180" s="23" t="s">
        <v>200</v>
      </c>
      <c r="E180" s="25">
        <v>15.5364</v>
      </c>
      <c r="F180" s="25">
        <v>0</v>
      </c>
      <c r="G180" s="25">
        <v>0</v>
      </c>
    </row>
    <row r="181" spans="1:7" ht="19.5" customHeight="1" outlineLevel="4" x14ac:dyDescent="0.2">
      <c r="A181" s="26" t="s">
        <v>24</v>
      </c>
      <c r="B181" s="22">
        <v>951</v>
      </c>
      <c r="C181" s="23"/>
      <c r="D181" s="23" t="s">
        <v>179</v>
      </c>
      <c r="E181" s="87">
        <v>1421.8999999999999</v>
      </c>
      <c r="F181" s="87">
        <v>1490.7</v>
      </c>
      <c r="G181" s="87">
        <v>1551.77</v>
      </c>
    </row>
    <row r="182" spans="1:7" ht="19.5" customHeight="1" outlineLevel="4" x14ac:dyDescent="0.2">
      <c r="A182" s="26" t="s">
        <v>25</v>
      </c>
      <c r="B182" s="22">
        <v>951</v>
      </c>
      <c r="C182" s="23"/>
      <c r="D182" s="23" t="s">
        <v>180</v>
      </c>
      <c r="E182" s="57">
        <v>864.5329999999999</v>
      </c>
      <c r="F182" s="57">
        <v>905.39</v>
      </c>
      <c r="G182" s="57">
        <v>939.00599999999997</v>
      </c>
    </row>
    <row r="183" spans="1:7" ht="31.5" outlineLevel="5" x14ac:dyDescent="0.2">
      <c r="A183" s="26" t="s">
        <v>26</v>
      </c>
      <c r="B183" s="22">
        <v>951</v>
      </c>
      <c r="C183" s="23"/>
      <c r="D183" s="23" t="s">
        <v>181</v>
      </c>
      <c r="E183" s="57">
        <v>942.202</v>
      </c>
      <c r="F183" s="57">
        <v>992.59899999999993</v>
      </c>
      <c r="G183" s="57">
        <v>1030.8600000000001</v>
      </c>
    </row>
    <row r="184" spans="1:7" ht="47.25" outlineLevel="5" x14ac:dyDescent="0.2">
      <c r="A184" s="26" t="s">
        <v>254</v>
      </c>
      <c r="B184" s="22">
        <v>951</v>
      </c>
      <c r="C184" s="23"/>
      <c r="D184" s="23" t="s">
        <v>253</v>
      </c>
      <c r="E184" s="57">
        <v>441.97300000000001</v>
      </c>
      <c r="F184" s="57">
        <v>441.97300000000001</v>
      </c>
      <c r="G184" s="57">
        <v>441.97300000000001</v>
      </c>
    </row>
    <row r="185" spans="1:7" ht="63" outlineLevel="6" x14ac:dyDescent="0.2">
      <c r="A185" s="26" t="s">
        <v>150</v>
      </c>
      <c r="B185" s="22">
        <v>951</v>
      </c>
      <c r="C185" s="23"/>
      <c r="D185" s="23" t="s">
        <v>182</v>
      </c>
      <c r="E185" s="57">
        <v>5274.8003900000003</v>
      </c>
      <c r="F185" s="57">
        <v>740.39179000000001</v>
      </c>
      <c r="G185" s="57">
        <v>740.39179000000001</v>
      </c>
    </row>
    <row r="186" spans="1:7" ht="18" customHeight="1" outlineLevel="6" x14ac:dyDescent="0.2">
      <c r="A186" s="8" t="s">
        <v>71</v>
      </c>
      <c r="B186" s="14">
        <v>951</v>
      </c>
      <c r="C186" s="9"/>
      <c r="D186" s="9" t="s">
        <v>176</v>
      </c>
      <c r="E186" s="53">
        <f>E187</f>
        <v>1479.17443</v>
      </c>
      <c r="F186" s="53">
        <f>F187</f>
        <v>1479.17443</v>
      </c>
      <c r="G186" s="53">
        <f>G187</f>
        <v>1479.17443</v>
      </c>
    </row>
    <row r="187" spans="1:7" ht="33.75" customHeight="1" outlineLevel="4" x14ac:dyDescent="0.2">
      <c r="A187" s="21" t="s">
        <v>72</v>
      </c>
      <c r="B187" s="22">
        <v>951</v>
      </c>
      <c r="C187" s="23"/>
      <c r="D187" s="23" t="s">
        <v>183</v>
      </c>
      <c r="E187" s="52">
        <v>1479.17443</v>
      </c>
      <c r="F187" s="52">
        <v>1479.17443</v>
      </c>
      <c r="G187" s="52">
        <v>1479.17443</v>
      </c>
    </row>
    <row r="188" spans="1:7" ht="21.75" customHeight="1" outlineLevel="6" x14ac:dyDescent="0.2">
      <c r="A188" s="27" t="s">
        <v>140</v>
      </c>
      <c r="B188" s="14">
        <v>951</v>
      </c>
      <c r="C188" s="9"/>
      <c r="D188" s="9" t="s">
        <v>176</v>
      </c>
      <c r="E188" s="53">
        <f>E189</f>
        <v>3.3870800000000001</v>
      </c>
      <c r="F188" s="53">
        <f>F189</f>
        <v>3.3870800000000001</v>
      </c>
      <c r="G188" s="53">
        <f>G189</f>
        <v>3.3870800000000001</v>
      </c>
    </row>
    <row r="189" spans="1:7" ht="63" outlineLevel="6" x14ac:dyDescent="0.2">
      <c r="A189" s="21" t="s">
        <v>141</v>
      </c>
      <c r="B189" s="22">
        <v>951</v>
      </c>
      <c r="C189" s="23"/>
      <c r="D189" s="23" t="s">
        <v>184</v>
      </c>
      <c r="E189" s="52">
        <v>3.3870800000000001</v>
      </c>
      <c r="F189" s="52">
        <v>3.3870800000000001</v>
      </c>
      <c r="G189" s="52">
        <v>3.3870800000000001</v>
      </c>
    </row>
    <row r="190" spans="1:7" ht="15.75" outlineLevel="6" x14ac:dyDescent="0.2">
      <c r="A190" s="8" t="s">
        <v>54</v>
      </c>
      <c r="B190" s="14">
        <v>951</v>
      </c>
      <c r="C190" s="9"/>
      <c r="D190" s="9" t="s">
        <v>176</v>
      </c>
      <c r="E190" s="53">
        <f>E191+E192</f>
        <v>1201.1777</v>
      </c>
      <c r="F190" s="53">
        <f>F191+F192</f>
        <v>1201.2378799999999</v>
      </c>
      <c r="G190" s="53">
        <f>G191+G192</f>
        <v>1201.2873999999999</v>
      </c>
    </row>
    <row r="191" spans="1:7" ht="47.25" outlineLevel="6" x14ac:dyDescent="0.2">
      <c r="A191" s="26" t="s">
        <v>55</v>
      </c>
      <c r="B191" s="22">
        <v>951</v>
      </c>
      <c r="C191" s="23"/>
      <c r="D191" s="23" t="s">
        <v>185</v>
      </c>
      <c r="E191" s="79">
        <v>1.1777</v>
      </c>
      <c r="F191" s="79">
        <v>1.2378800000000001</v>
      </c>
      <c r="G191" s="79">
        <v>1.2873999999999999</v>
      </c>
    </row>
    <row r="192" spans="1:7" ht="22.5" customHeight="1" outlineLevel="5" x14ac:dyDescent="0.2">
      <c r="A192" s="21" t="s">
        <v>73</v>
      </c>
      <c r="B192" s="22">
        <v>951</v>
      </c>
      <c r="C192" s="23"/>
      <c r="D192" s="23" t="s">
        <v>186</v>
      </c>
      <c r="E192" s="52">
        <v>1200</v>
      </c>
      <c r="F192" s="52">
        <v>1200</v>
      </c>
      <c r="G192" s="52">
        <v>1200</v>
      </c>
    </row>
    <row r="193" spans="1:7" ht="20.25" customHeight="1" outlineLevel="5" x14ac:dyDescent="0.2">
      <c r="A193" s="8" t="s">
        <v>9</v>
      </c>
      <c r="B193" s="14">
        <v>951</v>
      </c>
      <c r="C193" s="9"/>
      <c r="D193" s="9" t="s">
        <v>176</v>
      </c>
      <c r="E193" s="53">
        <f>E194+E195</f>
        <v>7065.8249999999998</v>
      </c>
      <c r="F193" s="53">
        <f>F194+F195</f>
        <v>6404.8119999999999</v>
      </c>
      <c r="G193" s="53">
        <f>G194+G195</f>
        <v>6522.8289999999997</v>
      </c>
    </row>
    <row r="194" spans="1:7" ht="20.25" customHeight="1" outlineLevel="5" x14ac:dyDescent="0.2">
      <c r="A194" s="38" t="s">
        <v>65</v>
      </c>
      <c r="B194" s="39">
        <v>951</v>
      </c>
      <c r="C194" s="23"/>
      <c r="D194" s="23" t="s">
        <v>175</v>
      </c>
      <c r="E194" s="25">
        <v>4022.45</v>
      </c>
      <c r="F194" s="25">
        <v>3218</v>
      </c>
      <c r="G194" s="25">
        <v>3218</v>
      </c>
    </row>
    <row r="195" spans="1:7" ht="45.75" customHeight="1" outlineLevel="5" x14ac:dyDescent="0.2">
      <c r="A195" s="38" t="s">
        <v>187</v>
      </c>
      <c r="B195" s="39">
        <v>951</v>
      </c>
      <c r="C195" s="23"/>
      <c r="D195" s="23" t="s">
        <v>188</v>
      </c>
      <c r="E195" s="52">
        <v>3043.375</v>
      </c>
      <c r="F195" s="52">
        <v>3186.8119999999999</v>
      </c>
      <c r="G195" s="52">
        <v>3304.8289999999997</v>
      </c>
    </row>
    <row r="196" spans="1:7" ht="20.25" customHeight="1" outlineLevel="5" x14ac:dyDescent="0.2">
      <c r="A196" s="8" t="s">
        <v>10</v>
      </c>
      <c r="B196" s="14">
        <v>951</v>
      </c>
      <c r="C196" s="9"/>
      <c r="D196" s="9" t="s">
        <v>176</v>
      </c>
      <c r="E196" s="10">
        <f>E197</f>
        <v>700</v>
      </c>
      <c r="F196" s="10">
        <f>F197</f>
        <v>560</v>
      </c>
      <c r="G196" s="10">
        <f>G197</f>
        <v>560</v>
      </c>
    </row>
    <row r="197" spans="1:7" ht="37.5" customHeight="1" outlineLevel="5" x14ac:dyDescent="0.2">
      <c r="A197" s="21" t="s">
        <v>36</v>
      </c>
      <c r="B197" s="22">
        <v>951</v>
      </c>
      <c r="C197" s="23"/>
      <c r="D197" s="23" t="s">
        <v>112</v>
      </c>
      <c r="E197" s="25">
        <v>700</v>
      </c>
      <c r="F197" s="25">
        <v>560</v>
      </c>
      <c r="G197" s="25">
        <v>560</v>
      </c>
    </row>
    <row r="198" spans="1:7" ht="15.75" outlineLevel="6" x14ac:dyDescent="0.2">
      <c r="A198" s="8" t="s">
        <v>11</v>
      </c>
      <c r="B198" s="14">
        <v>951</v>
      </c>
      <c r="C198" s="9"/>
      <c r="D198" s="9" t="s">
        <v>176</v>
      </c>
      <c r="E198" s="10">
        <f>E199</f>
        <v>33763.99697</v>
      </c>
      <c r="F198" s="10">
        <f>F199</f>
        <v>32149.446619999999</v>
      </c>
      <c r="G198" s="10">
        <f>G199</f>
        <v>33169.63854</v>
      </c>
    </row>
    <row r="199" spans="1:7" ht="63" outlineLevel="6" x14ac:dyDescent="0.2">
      <c r="A199" s="21" t="s">
        <v>194</v>
      </c>
      <c r="B199" s="22">
        <v>951</v>
      </c>
      <c r="C199" s="23"/>
      <c r="D199" s="23" t="s">
        <v>195</v>
      </c>
      <c r="E199" s="52">
        <v>33763.99697</v>
      </c>
      <c r="F199" s="52">
        <v>32149.446619999999</v>
      </c>
      <c r="G199" s="52">
        <v>33169.63854</v>
      </c>
    </row>
    <row r="200" spans="1:7" ht="31.5" outlineLevel="6" x14ac:dyDescent="0.2">
      <c r="A200" s="27" t="s">
        <v>12</v>
      </c>
      <c r="B200" s="14">
        <v>951</v>
      </c>
      <c r="C200" s="9"/>
      <c r="D200" s="9" t="s">
        <v>176</v>
      </c>
      <c r="E200" s="10">
        <f>E201</f>
        <v>5600</v>
      </c>
      <c r="F200" s="10">
        <f>F201</f>
        <v>5600</v>
      </c>
      <c r="G200" s="10">
        <f>G201</f>
        <v>5200</v>
      </c>
    </row>
    <row r="201" spans="1:7" ht="31.5" outlineLevel="6" x14ac:dyDescent="0.2">
      <c r="A201" s="26" t="s">
        <v>39</v>
      </c>
      <c r="B201" s="22">
        <v>951</v>
      </c>
      <c r="C201" s="23"/>
      <c r="D201" s="23" t="s">
        <v>189</v>
      </c>
      <c r="E201" s="25">
        <v>5600</v>
      </c>
      <c r="F201" s="25">
        <v>5600</v>
      </c>
      <c r="G201" s="25">
        <v>5200</v>
      </c>
    </row>
    <row r="202" spans="1:7" ht="15.75" outlineLevel="6" x14ac:dyDescent="0.2">
      <c r="A202" s="8" t="s">
        <v>40</v>
      </c>
      <c r="B202" s="14">
        <v>951</v>
      </c>
      <c r="C202" s="9"/>
      <c r="D202" s="9" t="s">
        <v>176</v>
      </c>
      <c r="E202" s="10">
        <f>E203</f>
        <v>100</v>
      </c>
      <c r="F202" s="10">
        <f>F203</f>
        <v>100</v>
      </c>
      <c r="G202" s="10">
        <f>G203</f>
        <v>100</v>
      </c>
    </row>
    <row r="203" spans="1:7" ht="31.5" outlineLevel="6" x14ac:dyDescent="0.2">
      <c r="A203" s="21" t="s">
        <v>41</v>
      </c>
      <c r="B203" s="22">
        <v>951</v>
      </c>
      <c r="C203" s="23"/>
      <c r="D203" s="23" t="s">
        <v>190</v>
      </c>
      <c r="E203" s="25">
        <v>100</v>
      </c>
      <c r="F203" s="25">
        <v>100</v>
      </c>
      <c r="G203" s="25">
        <v>100</v>
      </c>
    </row>
    <row r="204" spans="1:7" ht="38.25" customHeight="1" x14ac:dyDescent="0.2">
      <c r="A204" s="27" t="s">
        <v>17</v>
      </c>
      <c r="B204" s="14">
        <v>951</v>
      </c>
      <c r="C204" s="9"/>
      <c r="D204" s="9" t="s">
        <v>176</v>
      </c>
      <c r="E204" s="10">
        <f>E205+E206</f>
        <v>31540.146000000001</v>
      </c>
      <c r="F204" s="10">
        <f>F205+F206</f>
        <v>29714.642</v>
      </c>
      <c r="G204" s="10">
        <f>G205+G206</f>
        <v>29371.366000000002</v>
      </c>
    </row>
    <row r="205" spans="1:7" ht="38.25" customHeight="1" x14ac:dyDescent="0.2">
      <c r="A205" s="21" t="s">
        <v>42</v>
      </c>
      <c r="B205" s="22">
        <v>951</v>
      </c>
      <c r="C205" s="23"/>
      <c r="D205" s="23">
        <v>9999910650</v>
      </c>
      <c r="E205" s="25">
        <v>10168.780000000001</v>
      </c>
      <c r="F205" s="25">
        <v>8343.2759999999998</v>
      </c>
      <c r="G205" s="25">
        <v>8000</v>
      </c>
    </row>
    <row r="206" spans="1:7" ht="38.25" customHeight="1" x14ac:dyDescent="0.2">
      <c r="A206" s="21" t="s">
        <v>120</v>
      </c>
      <c r="B206" s="22">
        <v>951</v>
      </c>
      <c r="C206" s="23"/>
      <c r="D206" s="23">
        <v>9999993110</v>
      </c>
      <c r="E206" s="25">
        <v>21371.366000000002</v>
      </c>
      <c r="F206" s="25">
        <v>21371.366000000002</v>
      </c>
      <c r="G206" s="25">
        <v>21371.366000000002</v>
      </c>
    </row>
    <row r="207" spans="1:7" ht="25.5" outlineLevel="6" x14ac:dyDescent="0.2">
      <c r="A207" s="63" t="s">
        <v>16</v>
      </c>
      <c r="B207" s="64" t="s">
        <v>15</v>
      </c>
      <c r="C207" s="65"/>
      <c r="D207" s="64" t="s">
        <v>198</v>
      </c>
      <c r="E207" s="66">
        <f t="shared" ref="E207:G208" si="17">E208</f>
        <v>5748.1319999999996</v>
      </c>
      <c r="F207" s="66">
        <f t="shared" si="17"/>
        <v>5978.2079999999996</v>
      </c>
      <c r="G207" s="66">
        <f t="shared" si="17"/>
        <v>6215.8280000000004</v>
      </c>
    </row>
    <row r="208" spans="1:7" ht="22.5" customHeight="1" outlineLevel="6" x14ac:dyDescent="0.2">
      <c r="A208" s="8" t="s">
        <v>11</v>
      </c>
      <c r="B208" s="14">
        <v>953</v>
      </c>
      <c r="C208" s="9"/>
      <c r="D208" s="9" t="s">
        <v>111</v>
      </c>
      <c r="E208" s="53">
        <f t="shared" si="17"/>
        <v>5748.1319999999996</v>
      </c>
      <c r="F208" s="53">
        <f t="shared" si="17"/>
        <v>5978.2079999999996</v>
      </c>
      <c r="G208" s="53">
        <f t="shared" si="17"/>
        <v>6215.8280000000004</v>
      </c>
    </row>
    <row r="209" spans="1:7" ht="33.75" customHeight="1" outlineLevel="6" x14ac:dyDescent="0.2">
      <c r="A209" s="26" t="s">
        <v>51</v>
      </c>
      <c r="B209" s="22">
        <v>953</v>
      </c>
      <c r="C209" s="23"/>
      <c r="D209" s="23" t="s">
        <v>191</v>
      </c>
      <c r="E209" s="52">
        <v>5748.1319999999996</v>
      </c>
      <c r="F209" s="52">
        <v>5978.2079999999996</v>
      </c>
      <c r="G209" s="52">
        <v>6215.8280000000004</v>
      </c>
    </row>
    <row r="210" spans="1:7" ht="18.75" outlineLevel="6" x14ac:dyDescent="0.3">
      <c r="A210" s="18" t="s">
        <v>3</v>
      </c>
      <c r="B210" s="18"/>
      <c r="C210" s="18"/>
      <c r="D210" s="18"/>
      <c r="E210" s="69">
        <f>E13+E160</f>
        <v>1313743.1194</v>
      </c>
      <c r="F210" s="69">
        <f>F13+F160</f>
        <v>1210354.0417600002</v>
      </c>
      <c r="G210" s="69">
        <f>G13+G160</f>
        <v>1228592.1206100001</v>
      </c>
    </row>
    <row r="211" spans="1:7" outlineLevel="6" x14ac:dyDescent="0.2">
      <c r="A211" s="1"/>
      <c r="B211" s="17"/>
      <c r="C211" s="1"/>
      <c r="D211" s="1"/>
      <c r="E211" s="1"/>
    </row>
    <row r="212" spans="1:7" outlineLevel="6" x14ac:dyDescent="0.2">
      <c r="A212" s="3"/>
      <c r="B212" s="3"/>
      <c r="C212" s="3"/>
      <c r="D212" s="3"/>
      <c r="E212" s="97">
        <v>1253212.9673600001</v>
      </c>
      <c r="F212" s="97">
        <v>1210354.0417599999</v>
      </c>
      <c r="G212" s="97">
        <v>1228592.1206100001</v>
      </c>
    </row>
    <row r="213" spans="1:7" ht="49.5" customHeight="1" outlineLevel="6" x14ac:dyDescent="0.2">
      <c r="E213" s="70"/>
    </row>
    <row r="214" spans="1:7" x14ac:dyDescent="0.2">
      <c r="E214" s="85">
        <f>E210-E212</f>
        <v>60530.152039999841</v>
      </c>
      <c r="F214" s="85">
        <f>F210-F212</f>
        <v>0</v>
      </c>
      <c r="G214" s="85">
        <f>G210-G212</f>
        <v>0</v>
      </c>
    </row>
  </sheetData>
  <autoFilter ref="A12:E210"/>
  <mergeCells count="8">
    <mergeCell ref="E7:G7"/>
    <mergeCell ref="A10:G10"/>
    <mergeCell ref="A9:G9"/>
    <mergeCell ref="E1:G1"/>
    <mergeCell ref="E2:G2"/>
    <mergeCell ref="E3:G3"/>
    <mergeCell ref="E5:G5"/>
    <mergeCell ref="E6:G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</cp:lastModifiedBy>
  <cp:lastPrinted>2021-12-09T02:31:08Z</cp:lastPrinted>
  <dcterms:created xsi:type="dcterms:W3CDTF">2008-11-11T04:53:42Z</dcterms:created>
  <dcterms:modified xsi:type="dcterms:W3CDTF">2023-03-27T01:12:08Z</dcterms:modified>
</cp:coreProperties>
</file>